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OneDrive - Van Vliet\Documenten\Zomer en winterdiensten\Geef.nl\"/>
    </mc:Choice>
  </mc:AlternateContent>
  <xr:revisionPtr revIDLastSave="0" documentId="13_ncr:1_{0243F864-23BD-4F03-AF9F-4DA8C54683BC}" xr6:coauthVersionLast="47" xr6:coauthVersionMax="47" xr10:uidLastSave="{00000000-0000-0000-0000-000000000000}"/>
  <bookViews>
    <workbookView xWindow="-30828" yWindow="-108" windowWidth="30936" windowHeight="16776" firstSheet="16" activeTab="20" xr2:uid="{00000000-000D-0000-FFFF-FFFF00000000}"/>
  </bookViews>
  <sheets>
    <sheet name="Voorblad" sheetId="9" r:id="rId1"/>
    <sheet name="2005" sheetId="1" r:id="rId2"/>
    <sheet name="2006" sheetId="2" r:id="rId3"/>
    <sheet name="2007" sheetId="4" r:id="rId4"/>
    <sheet name="2008" sheetId="5" r:id="rId5"/>
    <sheet name="2009" sheetId="6" r:id="rId6"/>
    <sheet name="2010" sheetId="7" r:id="rId7"/>
    <sheet name="2011" sheetId="8" r:id="rId8"/>
    <sheet name="2012" sheetId="10" r:id="rId9"/>
    <sheet name="2013" sheetId="11" r:id="rId10"/>
    <sheet name="2014" sheetId="12" r:id="rId11"/>
    <sheet name="2015" sheetId="13" r:id="rId12"/>
    <sheet name="2016" sheetId="15" r:id="rId13"/>
    <sheet name="2017" sheetId="14" r:id="rId14"/>
    <sheet name="2018" sheetId="16" r:id="rId15"/>
    <sheet name="2019" sheetId="18" r:id="rId16"/>
    <sheet name="2020" sheetId="19" r:id="rId17"/>
    <sheet name="2021" sheetId="20" r:id="rId18"/>
    <sheet name="2022" sheetId="23" r:id="rId19"/>
    <sheet name="2023" sheetId="24" r:id="rId20"/>
    <sheet name="Totaal" sheetId="3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" i="3" l="1"/>
  <c r="X9" i="3"/>
  <c r="C28" i="24"/>
  <c r="C20" i="24"/>
  <c r="H8" i="24"/>
  <c r="G8" i="24"/>
  <c r="C8" i="24"/>
  <c r="B8" i="24"/>
  <c r="C28" i="23"/>
  <c r="C20" i="23"/>
  <c r="H8" i="23"/>
  <c r="G8" i="23"/>
  <c r="C8" i="23"/>
  <c r="B8" i="23"/>
  <c r="C25" i="20"/>
  <c r="C19" i="20"/>
  <c r="H8" i="20"/>
  <c r="G8" i="20"/>
  <c r="C8" i="20"/>
  <c r="B8" i="20"/>
  <c r="C28" i="19"/>
  <c r="C20" i="19"/>
  <c r="H8" i="19"/>
  <c r="G8" i="19"/>
  <c r="C8" i="19"/>
  <c r="B8" i="19"/>
  <c r="C30" i="18"/>
  <c r="C21" i="18"/>
  <c r="C32" i="18" s="1"/>
  <c r="H8" i="18"/>
  <c r="G8" i="18"/>
  <c r="C8" i="18"/>
  <c r="B8" i="18"/>
  <c r="C30" i="24" l="1"/>
  <c r="C30" i="23"/>
  <c r="C27" i="20"/>
  <c r="C30" i="19"/>
  <c r="D33" i="16"/>
  <c r="D24" i="16"/>
  <c r="I10" i="16"/>
  <c r="H10" i="16"/>
  <c r="D10" i="16"/>
  <c r="C10" i="16"/>
  <c r="D32" i="15"/>
  <c r="D23" i="15"/>
  <c r="D34" i="15" s="1"/>
  <c r="I10" i="15"/>
  <c r="H10" i="15"/>
  <c r="D10" i="15"/>
  <c r="C10" i="15"/>
  <c r="X15" i="3" l="1"/>
  <c r="D35" i="16"/>
  <c r="L15" i="3" l="1"/>
  <c r="M15" i="3"/>
  <c r="N15" i="3"/>
  <c r="O15" i="3"/>
  <c r="P15" i="3"/>
  <c r="D30" i="14"/>
  <c r="D22" i="14"/>
  <c r="I10" i="14"/>
  <c r="H10" i="14"/>
  <c r="D10" i="14"/>
  <c r="C10" i="14"/>
  <c r="D32" i="13"/>
  <c r="D22" i="13"/>
  <c r="I10" i="13"/>
  <c r="H10" i="13"/>
  <c r="D10" i="13"/>
  <c r="C10" i="13"/>
  <c r="D33" i="12"/>
  <c r="D23" i="12"/>
  <c r="D35" i="12" s="1"/>
  <c r="I10" i="12"/>
  <c r="H10" i="12"/>
  <c r="D10" i="12"/>
  <c r="C10" i="12"/>
  <c r="D36" i="11"/>
  <c r="D23" i="11"/>
  <c r="I10" i="11"/>
  <c r="H10" i="11"/>
  <c r="D10" i="11"/>
  <c r="C10" i="11"/>
  <c r="D32" i="10"/>
  <c r="D22" i="10"/>
  <c r="D34" i="10"/>
  <c r="I10" i="10"/>
  <c r="H10" i="10"/>
  <c r="D10" i="10"/>
  <c r="C10" i="10"/>
  <c r="K15" i="3"/>
  <c r="L32" i="8"/>
  <c r="L32" i="7"/>
  <c r="L31" i="6"/>
  <c r="L30" i="5"/>
  <c r="L32" i="4"/>
  <c r="L31" i="1"/>
  <c r="L29" i="2"/>
  <c r="L21" i="8"/>
  <c r="L35" i="8"/>
  <c r="L11" i="8"/>
  <c r="K11" i="8"/>
  <c r="F11" i="8"/>
  <c r="E11" i="8"/>
  <c r="L20" i="6"/>
  <c r="L34" i="6"/>
  <c r="N23" i="6"/>
  <c r="H15" i="3"/>
  <c r="I15" i="3"/>
  <c r="J15" i="3"/>
  <c r="E15" i="3"/>
  <c r="F15" i="3"/>
  <c r="G15" i="3"/>
  <c r="L21" i="7"/>
  <c r="L35" i="7" s="1"/>
  <c r="L12" i="7"/>
  <c r="K12" i="7"/>
  <c r="F12" i="7"/>
  <c r="E12" i="7"/>
  <c r="L12" i="6"/>
  <c r="K12" i="6"/>
  <c r="F12" i="6"/>
  <c r="E12" i="6"/>
  <c r="L21" i="5"/>
  <c r="L33" i="5" s="1"/>
  <c r="L12" i="5"/>
  <c r="K12" i="5"/>
  <c r="F12" i="5"/>
  <c r="E12" i="5"/>
  <c r="L22" i="2"/>
  <c r="L21" i="4"/>
  <c r="L35" i="4" s="1"/>
  <c r="L12" i="4"/>
  <c r="K12" i="4"/>
  <c r="F12" i="4"/>
  <c r="E12" i="4"/>
  <c r="K12" i="2"/>
  <c r="E12" i="2"/>
  <c r="L12" i="2"/>
  <c r="F12" i="2"/>
  <c r="L24" i="1"/>
  <c r="L34" i="1" s="1"/>
  <c r="L14" i="1"/>
  <c r="F14" i="1"/>
  <c r="L32" i="2" l="1"/>
  <c r="D38" i="11"/>
  <c r="D34" i="13"/>
  <c r="D32" i="14"/>
</calcChain>
</file>

<file path=xl/sharedStrings.xml><?xml version="1.0" encoding="utf-8"?>
<sst xmlns="http://schemas.openxmlformats.org/spreadsheetml/2006/main" count="496" uniqueCount="102">
  <si>
    <t>Stichting Zomer- en Winterdiensten</t>
  </si>
  <si>
    <t>Vierhouten ( Gem. Nunspeet)</t>
  </si>
  <si>
    <t xml:space="preserve"> </t>
  </si>
  <si>
    <t>Geacht bestuur,</t>
  </si>
  <si>
    <t>Hierbij treft u aan het financieel verslag van uw stichting over de jaren 2005 tot met 2018.</t>
  </si>
  <si>
    <t>Dit financieel verslag is samengesteld aan de hand van de bescheiden die door de penningmeester</t>
  </si>
  <si>
    <t>beschikbaar zijn gesteld.</t>
  </si>
  <si>
    <t>De activiteiten van de stichting bestaan uit het houden  van Christelijke erediensten in het dorp Vierhouten.</t>
  </si>
  <si>
    <t>Daarnaast organiseert en ondersteunt de stichting diverse evangelisatie activiteiten.</t>
  </si>
  <si>
    <t>In 2018 is er een reis naar Moldavië georganiseerd, de reis- en projectgelden zijn via deze rekening gelopen.</t>
  </si>
  <si>
    <t>Voor de erediensten wordt accommodatie gehuurd in het Dorpshuis Horsterhoek te Vierhouten.</t>
  </si>
  <si>
    <t>Het bestuur van de stichting bestaat uit:</t>
  </si>
  <si>
    <t>Voorzitter:</t>
  </si>
  <si>
    <t>Koos Oosterwijk</t>
  </si>
  <si>
    <t>Secretaris:</t>
  </si>
  <si>
    <t>Ans Pluim</t>
  </si>
  <si>
    <t>Penningmeester:</t>
  </si>
  <si>
    <t>Henk van Vliet</t>
  </si>
  <si>
    <t>Administratie:</t>
  </si>
  <si>
    <t>Deze bestaat uit een bankrekening welke door de penningmeester wordt bijgehouden. Er is geen kasadministratie.</t>
  </si>
  <si>
    <t>De contant ontvangen (collecte)gelden worden direct na ontvangst op de bankrekening gestort.</t>
  </si>
  <si>
    <t>Behoudens de ontvangen gelden uit collectes die voor eigen activiteiten worden gebruikt, worden alle collecte gelden</t>
  </si>
  <si>
    <t>zo spoedig mogelijk doorgestort naar het doel waarvoor werd gecollecteerd.</t>
  </si>
  <si>
    <t>Hoogachtend,</t>
  </si>
  <si>
    <t>Bert Huppelschoten</t>
  </si>
  <si>
    <t>Stichting Zomer en Winter diensten</t>
  </si>
  <si>
    <t>Balans</t>
  </si>
  <si>
    <t>Activa</t>
  </si>
  <si>
    <t>Passiva</t>
  </si>
  <si>
    <t>Vermogen</t>
  </si>
  <si>
    <t>Banksaldo</t>
  </si>
  <si>
    <t>Af te dragen collecte gelden</t>
  </si>
  <si>
    <t>Nog te betalen huur</t>
  </si>
  <si>
    <t>Totaal</t>
  </si>
  <si>
    <t>Exploitatie rekening 2005</t>
  </si>
  <si>
    <t>Baten</t>
  </si>
  <si>
    <t>Ontvangen donaties</t>
  </si>
  <si>
    <t>Lasten</t>
  </si>
  <si>
    <t>Huur 2005</t>
  </si>
  <si>
    <t>Resultaat</t>
  </si>
  <si>
    <t>Exploitatie rekening 2006</t>
  </si>
  <si>
    <t>Collectes</t>
  </si>
  <si>
    <t>Totaal opbrengst</t>
  </si>
  <si>
    <t>Afgedragen collectes</t>
  </si>
  <si>
    <t>Zaalhuur</t>
  </si>
  <si>
    <t>Optreden 3 mail</t>
  </si>
  <si>
    <t>Kosten bank</t>
  </si>
  <si>
    <t>Exploitatie rekening 2007</t>
  </si>
  <si>
    <t>Gast-optredens</t>
  </si>
  <si>
    <t>Kopieerkosten</t>
  </si>
  <si>
    <t>CD Rom Opwekking</t>
  </si>
  <si>
    <t>Startbijeenkomst Alphacursus</t>
  </si>
  <si>
    <t>Overige kosten</t>
  </si>
  <si>
    <t>Exploitatie rekening 2008</t>
  </si>
  <si>
    <t>Exploitatie rekening 2009</t>
  </si>
  <si>
    <t>Pesach Project</t>
  </si>
  <si>
    <t>Reiskosten</t>
  </si>
  <si>
    <t>Exploitatie rekening 2010</t>
  </si>
  <si>
    <t>Presentje muziekgroep</t>
  </si>
  <si>
    <t>Exploitatie rekening 2011</t>
  </si>
  <si>
    <t>Sponsoring dienst</t>
  </si>
  <si>
    <t>Opbrengst concert Martin Brand</t>
  </si>
  <si>
    <t>Kosten concert Martin Brand</t>
  </si>
  <si>
    <t>Vakantie Bijbelweek</t>
  </si>
  <si>
    <t>Balans St. Zomer - en Winterdiensten Vierhouten</t>
  </si>
  <si>
    <t>Bank</t>
  </si>
  <si>
    <t xml:space="preserve">Staat van baten en lasten </t>
  </si>
  <si>
    <t>Ontvangen collecten</t>
  </si>
  <si>
    <t>Kosten deelname projecten</t>
  </si>
  <si>
    <t>Contributies</t>
  </si>
  <si>
    <t>Opbr. Concert Martin Brand</t>
  </si>
  <si>
    <t xml:space="preserve">Giften reis Letland </t>
  </si>
  <si>
    <t>Concert Martin Brand</t>
  </si>
  <si>
    <t>E. Nitrauw declaratie</t>
  </si>
  <si>
    <t xml:space="preserve">Bijdrage reis Letland </t>
  </si>
  <si>
    <t>Bijdrage 4e Musketier</t>
  </si>
  <si>
    <t>Zaalhuur zangworkshop</t>
  </si>
  <si>
    <t>Kerstattenties</t>
  </si>
  <si>
    <t>Gift Letland</t>
  </si>
  <si>
    <t>Bijdrage VBW</t>
  </si>
  <si>
    <t>Sprekers vergoedingen incl reisk.</t>
  </si>
  <si>
    <t>Osterns Assyric Christians</t>
  </si>
  <si>
    <t>Afdracht giften Letland</t>
  </si>
  <si>
    <t>Diverse algemene kosten</t>
  </si>
  <si>
    <t>Gift Letland/Alphacursus en</t>
  </si>
  <si>
    <t>Samen Kerst</t>
  </si>
  <si>
    <t>Sprekers / optredens incl reisk.</t>
  </si>
  <si>
    <t>Kosten Alphacursus</t>
  </si>
  <si>
    <t>Bestemd voor Moldavië</t>
  </si>
  <si>
    <t>Gift t.b.v Moldavië</t>
  </si>
  <si>
    <t>Kosten Pasen/Kerst</t>
  </si>
  <si>
    <t>Ontvangen giften VakantieBijbelWeek</t>
  </si>
  <si>
    <t>Reisbijdrage Moldaviëreis</t>
  </si>
  <si>
    <t>Uitgaven Moldaviëreis</t>
  </si>
  <si>
    <t>Algemene kosten</t>
  </si>
  <si>
    <t>Uitgaven projecten Moldavië</t>
  </si>
  <si>
    <t>Beknopt meerjarig overzicht baten en lasten.</t>
  </si>
  <si>
    <t>Afgedragen collecten</t>
  </si>
  <si>
    <t>Kosten Cursus Luisterend Bidden</t>
  </si>
  <si>
    <t>Giften t.b.v Moldavië</t>
  </si>
  <si>
    <t>19-jarig-</t>
  </si>
  <si>
    <t>Kosten zaalhuur Dorpshuis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</si>
</sst>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_(&quot;€&quot;\ * #,##0.00_);_(&quot;€&quot;\ * \(#,##0.00\);_(&quot;€&quot;\ * &quot;-&quot;??_);_(@_)"/>
    <numFmt numFmtId="165" formatCode="_(* #,##0.00_);_(* \(#,##0.00\);_(* &quot;-&quot;??_);_(@_)"/>
    <numFmt numFmtId="166" formatCode="_ [$€-2]\ * #,##0.00_ ;_ [$€-2]\ * \-#,##0.00_ ;_ [$€-2]\ * &quot;-&quot;??_ ;_ @_ 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48">
    <xf numFmtId="0" fontId="0" fillId="0" borderId="0" xfId="0"/>
    <xf numFmtId="165" fontId="0" fillId="0" borderId="0" xfId="1" applyFont="1"/>
    <xf numFmtId="165" fontId="0" fillId="0" borderId="1" xfId="1" applyFont="1" applyBorder="1"/>
    <xf numFmtId="0" fontId="2" fillId="0" borderId="0" xfId="0" applyFont="1"/>
    <xf numFmtId="165" fontId="2" fillId="0" borderId="0" xfId="1" applyFont="1"/>
    <xf numFmtId="14" fontId="2" fillId="0" borderId="0" xfId="1" applyNumberFormat="1" applyFont="1"/>
    <xf numFmtId="14" fontId="2" fillId="0" borderId="2" xfId="1" applyNumberFormat="1" applyFont="1" applyBorder="1"/>
    <xf numFmtId="165" fontId="2" fillId="0" borderId="1" xfId="1" applyFont="1" applyBorder="1"/>
    <xf numFmtId="165" fontId="0" fillId="0" borderId="0" xfId="0" applyNumberFormat="1"/>
    <xf numFmtId="165" fontId="0" fillId="0" borderId="0" xfId="1" applyFont="1" applyBorder="1"/>
    <xf numFmtId="2" fontId="2" fillId="0" borderId="0" xfId="0" applyNumberFormat="1" applyFont="1"/>
    <xf numFmtId="2" fontId="0" fillId="0" borderId="0" xfId="0" applyNumberFormat="1"/>
    <xf numFmtId="2" fontId="4" fillId="0" borderId="0" xfId="0" applyNumberFormat="1" applyFont="1"/>
    <xf numFmtId="0" fontId="6" fillId="0" borderId="0" xfId="0" applyFont="1"/>
    <xf numFmtId="165" fontId="2" fillId="0" borderId="0" xfId="1" applyFont="1" applyBorder="1"/>
    <xf numFmtId="165" fontId="6" fillId="0" borderId="1" xfId="1" applyFont="1" applyBorder="1"/>
    <xf numFmtId="165" fontId="2" fillId="0" borderId="0" xfId="0" applyNumberFormat="1" applyFont="1"/>
    <xf numFmtId="165" fontId="2" fillId="0" borderId="1" xfId="0" applyNumberFormat="1" applyFont="1" applyBorder="1"/>
    <xf numFmtId="165" fontId="6" fillId="0" borderId="0" xfId="1" applyFont="1"/>
    <xf numFmtId="165" fontId="6" fillId="0" borderId="0" xfId="1" applyFont="1" applyBorder="1"/>
    <xf numFmtId="0" fontId="0" fillId="0" borderId="3" xfId="0" applyBorder="1"/>
    <xf numFmtId="0" fontId="0" fillId="0" borderId="4" xfId="0" applyBorder="1"/>
    <xf numFmtId="165" fontId="0" fillId="0" borderId="5" xfId="1" applyFont="1" applyBorder="1"/>
    <xf numFmtId="165" fontId="0" fillId="0" borderId="6" xfId="1" applyFont="1" applyBorder="1"/>
    <xf numFmtId="165" fontId="0" fillId="0" borderId="7" xfId="1" applyFont="1" applyBorder="1"/>
    <xf numFmtId="165" fontId="0" fillId="0" borderId="8" xfId="1" applyFont="1" applyBorder="1"/>
    <xf numFmtId="165" fontId="2" fillId="0" borderId="9" xfId="1" applyFont="1" applyBorder="1"/>
    <xf numFmtId="165" fontId="2" fillId="0" borderId="10" xfId="1" applyFont="1" applyBorder="1"/>
    <xf numFmtId="165" fontId="2" fillId="0" borderId="11" xfId="1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2" xfId="0" applyFont="1" applyBorder="1"/>
    <xf numFmtId="0" fontId="2" fillId="0" borderId="14" xfId="0" applyFont="1" applyBorder="1"/>
    <xf numFmtId="14" fontId="0" fillId="0" borderId="2" xfId="0" applyNumberFormat="1" applyBorder="1"/>
    <xf numFmtId="0" fontId="0" fillId="0" borderId="2" xfId="0" applyBorder="1"/>
    <xf numFmtId="0" fontId="0" fillId="0" borderId="15" xfId="0" applyBorder="1"/>
    <xf numFmtId="165" fontId="0" fillId="0" borderId="0" xfId="2" applyFont="1"/>
    <xf numFmtId="0" fontId="0" fillId="0" borderId="16" xfId="0" applyBorder="1"/>
    <xf numFmtId="165" fontId="2" fillId="0" borderId="1" xfId="2" applyFont="1" applyBorder="1"/>
    <xf numFmtId="0" fontId="2" fillId="0" borderId="16" xfId="0" applyFont="1" applyBorder="1"/>
    <xf numFmtId="165" fontId="0" fillId="0" borderId="2" xfId="2" applyFont="1" applyBorder="1"/>
    <xf numFmtId="164" fontId="0" fillId="0" borderId="0" xfId="3" applyFont="1"/>
    <xf numFmtId="164" fontId="2" fillId="0" borderId="1" xfId="3" applyFont="1" applyBorder="1"/>
    <xf numFmtId="164" fontId="0" fillId="0" borderId="2" xfId="3" applyFont="1" applyBorder="1"/>
    <xf numFmtId="44" fontId="0" fillId="0" borderId="0" xfId="0" applyNumberFormat="1"/>
    <xf numFmtId="0" fontId="1" fillId="0" borderId="0" xfId="0" applyFont="1"/>
    <xf numFmtId="166" fontId="0" fillId="0" borderId="0" xfId="4" applyNumberFormat="1" applyFont="1"/>
    <xf numFmtId="166" fontId="0" fillId="0" borderId="0" xfId="0" applyNumberFormat="1"/>
  </cellXfs>
  <cellStyles count="5">
    <cellStyle name="Komma" xfId="1" builtinId="3"/>
    <cellStyle name="Komma 2" xfId="2" xr:uid="{00000000-0005-0000-0000-000001000000}"/>
    <cellStyle name="Standaard" xfId="0" builtinId="0"/>
    <cellStyle name="Valuta" xfId="4" builtinId="4"/>
    <cellStyle name="Valuta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35"/>
  <sheetViews>
    <sheetView topLeftCell="A19" workbookViewId="0">
      <selection activeCell="B17" sqref="B17"/>
    </sheetView>
  </sheetViews>
  <sheetFormatPr defaultRowHeight="12.75" x14ac:dyDescent="0.2"/>
  <sheetData>
    <row r="3" spans="2:5" x14ac:dyDescent="0.2">
      <c r="B3" s="3" t="s">
        <v>0</v>
      </c>
      <c r="C3" s="3"/>
      <c r="D3" s="3"/>
      <c r="E3" s="3"/>
    </row>
    <row r="4" spans="2:5" x14ac:dyDescent="0.2">
      <c r="B4" s="3" t="s">
        <v>1</v>
      </c>
      <c r="C4" s="3"/>
      <c r="D4" s="3"/>
      <c r="E4" s="3"/>
    </row>
    <row r="5" spans="2:5" x14ac:dyDescent="0.2">
      <c r="C5" t="s">
        <v>2</v>
      </c>
    </row>
    <row r="7" spans="2:5" x14ac:dyDescent="0.2">
      <c r="B7" t="s">
        <v>3</v>
      </c>
    </row>
    <row r="9" spans="2:5" x14ac:dyDescent="0.2">
      <c r="B9" s="13" t="s">
        <v>4</v>
      </c>
    </row>
    <row r="10" spans="2:5" x14ac:dyDescent="0.2">
      <c r="B10" s="13" t="s">
        <v>5</v>
      </c>
    </row>
    <row r="11" spans="2:5" x14ac:dyDescent="0.2">
      <c r="B11" t="s">
        <v>6</v>
      </c>
    </row>
    <row r="13" spans="2:5" x14ac:dyDescent="0.2">
      <c r="B13" s="13" t="s">
        <v>7</v>
      </c>
    </row>
    <row r="14" spans="2:5" x14ac:dyDescent="0.2">
      <c r="B14" s="13" t="s">
        <v>8</v>
      </c>
    </row>
    <row r="15" spans="2:5" x14ac:dyDescent="0.2">
      <c r="B15" s="13" t="s">
        <v>9</v>
      </c>
    </row>
    <row r="17" spans="2:4" x14ac:dyDescent="0.2">
      <c r="B17" s="13" t="s">
        <v>10</v>
      </c>
    </row>
    <row r="18" spans="2:4" x14ac:dyDescent="0.2">
      <c r="B18" s="13"/>
    </row>
    <row r="19" spans="2:4" x14ac:dyDescent="0.2">
      <c r="B19" s="3" t="s">
        <v>11</v>
      </c>
    </row>
    <row r="21" spans="2:4" x14ac:dyDescent="0.2">
      <c r="B21" t="s">
        <v>12</v>
      </c>
      <c r="D21" t="s">
        <v>13</v>
      </c>
    </row>
    <row r="22" spans="2:4" x14ac:dyDescent="0.2">
      <c r="B22" t="s">
        <v>14</v>
      </c>
      <c r="D22" t="s">
        <v>15</v>
      </c>
    </row>
    <row r="23" spans="2:4" x14ac:dyDescent="0.2">
      <c r="B23" t="s">
        <v>16</v>
      </c>
      <c r="D23" t="s">
        <v>17</v>
      </c>
    </row>
    <row r="25" spans="2:4" x14ac:dyDescent="0.2">
      <c r="B25" s="3" t="s">
        <v>18</v>
      </c>
    </row>
    <row r="27" spans="2:4" x14ac:dyDescent="0.2">
      <c r="B27" t="s">
        <v>19</v>
      </c>
    </row>
    <row r="28" spans="2:4" x14ac:dyDescent="0.2">
      <c r="B28" t="s">
        <v>20</v>
      </c>
    </row>
    <row r="29" spans="2:4" x14ac:dyDescent="0.2">
      <c r="B29" t="s">
        <v>21</v>
      </c>
    </row>
    <row r="30" spans="2:4" x14ac:dyDescent="0.2">
      <c r="B30" t="s">
        <v>22</v>
      </c>
    </row>
    <row r="33" spans="2:2" x14ac:dyDescent="0.2">
      <c r="B33" t="s">
        <v>23</v>
      </c>
    </row>
    <row r="35" spans="2:2" x14ac:dyDescent="0.2">
      <c r="B35" t="s">
        <v>24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0"/>
  <sheetViews>
    <sheetView workbookViewId="0">
      <selection activeCell="A31" sqref="A31"/>
    </sheetView>
  </sheetViews>
  <sheetFormatPr defaultRowHeight="12.75" x14ac:dyDescent="0.2"/>
  <cols>
    <col min="3" max="3" width="10.140625" customWidth="1"/>
    <col min="4" max="4" width="11.42578125" customWidth="1"/>
    <col min="8" max="8" width="10.140625" customWidth="1"/>
    <col min="9" max="9" width="10.85546875" customWidth="1"/>
  </cols>
  <sheetData>
    <row r="1" spans="1:10" x14ac:dyDescent="0.2">
      <c r="A1" t="s">
        <v>64</v>
      </c>
    </row>
    <row r="3" spans="1:10" ht="13.5" thickBot="1" x14ac:dyDescent="0.25">
      <c r="C3" s="33">
        <v>41639</v>
      </c>
      <c r="D3" s="33">
        <v>41274</v>
      </c>
      <c r="E3" s="34"/>
      <c r="F3" s="34"/>
      <c r="G3" s="34"/>
      <c r="H3" s="33">
        <v>41639</v>
      </c>
      <c r="I3" s="33">
        <v>41274</v>
      </c>
    </row>
    <row r="4" spans="1:10" x14ac:dyDescent="0.2">
      <c r="E4" s="35"/>
    </row>
    <row r="5" spans="1:10" x14ac:dyDescent="0.2">
      <c r="A5" t="s">
        <v>65</v>
      </c>
      <c r="C5" s="36">
        <v>1028.6300000000001</v>
      </c>
      <c r="D5" s="41">
        <v>2859.94</v>
      </c>
      <c r="E5" s="37"/>
      <c r="F5" t="s">
        <v>29</v>
      </c>
      <c r="H5" s="36">
        <v>-471.37</v>
      </c>
      <c r="I5" s="41">
        <v>1359.94</v>
      </c>
    </row>
    <row r="6" spans="1:10" x14ac:dyDescent="0.2">
      <c r="C6" s="36"/>
      <c r="D6" s="41"/>
      <c r="E6" s="37"/>
      <c r="H6" s="36"/>
      <c r="I6" s="41"/>
    </row>
    <row r="7" spans="1:10" x14ac:dyDescent="0.2">
      <c r="C7" s="36"/>
      <c r="D7" s="41"/>
      <c r="E7" s="37"/>
      <c r="F7" t="s">
        <v>32</v>
      </c>
      <c r="H7" s="36">
        <v>1500</v>
      </c>
      <c r="I7" s="41">
        <v>1500</v>
      </c>
    </row>
    <row r="8" spans="1:10" x14ac:dyDescent="0.2">
      <c r="C8" s="36"/>
      <c r="D8" s="41"/>
      <c r="E8" s="37"/>
      <c r="H8" s="36"/>
      <c r="I8" s="41"/>
    </row>
    <row r="9" spans="1:10" x14ac:dyDescent="0.2">
      <c r="C9" s="36"/>
      <c r="D9" s="41"/>
      <c r="E9" s="37"/>
      <c r="H9" s="36"/>
      <c r="I9" s="41"/>
    </row>
    <row r="10" spans="1:10" ht="13.5" thickBot="1" x14ac:dyDescent="0.25">
      <c r="A10" s="3" t="s">
        <v>33</v>
      </c>
      <c r="B10" s="3"/>
      <c r="C10" s="38">
        <f>SUM(C5:C9)</f>
        <v>1028.6300000000001</v>
      </c>
      <c r="D10" s="42">
        <f>SUM(D5:D9)</f>
        <v>2859.94</v>
      </c>
      <c r="E10" s="39"/>
      <c r="F10" s="3"/>
      <c r="G10" s="3"/>
      <c r="H10" s="38">
        <f>SUM(H5:H9)</f>
        <v>1028.6300000000001</v>
      </c>
      <c r="I10" s="42">
        <f>SUM(I5:I9)</f>
        <v>2859.94</v>
      </c>
      <c r="J10" s="3"/>
    </row>
    <row r="11" spans="1:10" ht="13.5" thickTop="1" x14ac:dyDescent="0.2">
      <c r="C11" s="36"/>
      <c r="D11" s="36"/>
      <c r="H11" s="36"/>
      <c r="I11" s="36"/>
    </row>
    <row r="12" spans="1:10" x14ac:dyDescent="0.2">
      <c r="C12" s="36"/>
      <c r="D12" s="36"/>
      <c r="H12" s="36"/>
      <c r="I12" s="36"/>
    </row>
    <row r="14" spans="1:10" x14ac:dyDescent="0.2">
      <c r="A14" s="3" t="s">
        <v>66</v>
      </c>
      <c r="B14" s="3"/>
      <c r="C14" s="3"/>
      <c r="D14" s="3">
        <v>2013</v>
      </c>
      <c r="E14" s="3"/>
      <c r="F14" s="3" t="s">
        <v>2</v>
      </c>
      <c r="G14" s="3"/>
      <c r="H14" s="3"/>
      <c r="I14" s="3"/>
      <c r="J14" s="3"/>
    </row>
    <row r="17" spans="1:6" x14ac:dyDescent="0.2">
      <c r="A17" s="3" t="s">
        <v>35</v>
      </c>
    </row>
    <row r="18" spans="1:6" x14ac:dyDescent="0.2">
      <c r="A18" s="13" t="s">
        <v>36</v>
      </c>
      <c r="D18" s="41">
        <v>1360</v>
      </c>
    </row>
    <row r="19" spans="1:6" x14ac:dyDescent="0.2">
      <c r="A19" s="13" t="s">
        <v>67</v>
      </c>
      <c r="D19" s="41">
        <v>2878.2</v>
      </c>
    </row>
    <row r="20" spans="1:6" x14ac:dyDescent="0.2">
      <c r="A20" t="s">
        <v>70</v>
      </c>
      <c r="D20" s="41">
        <v>1184.8900000000001</v>
      </c>
      <c r="F20" t="s">
        <v>2</v>
      </c>
    </row>
    <row r="21" spans="1:6" x14ac:dyDescent="0.2">
      <c r="A21" t="s">
        <v>71</v>
      </c>
      <c r="D21" s="41">
        <v>739.34</v>
      </c>
    </row>
    <row r="22" spans="1:6" ht="13.5" thickBot="1" x14ac:dyDescent="0.25">
      <c r="D22" s="40"/>
    </row>
    <row r="23" spans="1:6" x14ac:dyDescent="0.2">
      <c r="D23" s="41">
        <f>SUM(D18:D22)</f>
        <v>6162.43</v>
      </c>
    </row>
    <row r="24" spans="1:6" x14ac:dyDescent="0.2">
      <c r="A24" s="3" t="s">
        <v>37</v>
      </c>
      <c r="D24" s="36"/>
    </row>
    <row r="25" spans="1:6" x14ac:dyDescent="0.2">
      <c r="D25" s="36"/>
    </row>
    <row r="26" spans="1:6" x14ac:dyDescent="0.2">
      <c r="A26" t="s">
        <v>43</v>
      </c>
      <c r="D26" s="41">
        <v>1862.4</v>
      </c>
    </row>
    <row r="27" spans="1:6" x14ac:dyDescent="0.2">
      <c r="A27" t="s">
        <v>44</v>
      </c>
      <c r="D27" s="41">
        <v>2950</v>
      </c>
    </row>
    <row r="28" spans="1:6" x14ac:dyDescent="0.2">
      <c r="A28" t="s">
        <v>72</v>
      </c>
      <c r="D28" s="41">
        <v>1353.53</v>
      </c>
    </row>
    <row r="29" spans="1:6" x14ac:dyDescent="0.2">
      <c r="A29" t="s">
        <v>63</v>
      </c>
      <c r="D29" s="41">
        <v>237.12</v>
      </c>
    </row>
    <row r="30" spans="1:6" x14ac:dyDescent="0.2">
      <c r="A30" t="s">
        <v>73</v>
      </c>
      <c r="D30" s="41">
        <v>235</v>
      </c>
    </row>
    <row r="31" spans="1:6" x14ac:dyDescent="0.2">
      <c r="A31" t="s">
        <v>74</v>
      </c>
      <c r="D31" s="41">
        <v>745</v>
      </c>
    </row>
    <row r="32" spans="1:6" x14ac:dyDescent="0.2">
      <c r="A32" t="s">
        <v>75</v>
      </c>
      <c r="D32" s="41">
        <v>425</v>
      </c>
    </row>
    <row r="33" spans="1:10" x14ac:dyDescent="0.2">
      <c r="A33" t="s">
        <v>76</v>
      </c>
      <c r="D33" s="41">
        <v>68.3</v>
      </c>
    </row>
    <row r="34" spans="1:10" x14ac:dyDescent="0.2">
      <c r="A34" t="s">
        <v>77</v>
      </c>
      <c r="D34" s="41">
        <v>93.52</v>
      </c>
    </row>
    <row r="35" spans="1:10" ht="13.5" thickBot="1" x14ac:dyDescent="0.25">
      <c r="A35" t="s">
        <v>46</v>
      </c>
      <c r="D35" s="43">
        <v>23.87</v>
      </c>
      <c r="F35" t="s">
        <v>2</v>
      </c>
    </row>
    <row r="36" spans="1:10" x14ac:dyDescent="0.2">
      <c r="D36" s="41">
        <f>SUM(D26:D35)</f>
        <v>7993.74</v>
      </c>
      <c r="F36" t="s">
        <v>2</v>
      </c>
    </row>
    <row r="37" spans="1:10" x14ac:dyDescent="0.2">
      <c r="D37" s="36"/>
    </row>
    <row r="38" spans="1:10" ht="13.5" thickBot="1" x14ac:dyDescent="0.25">
      <c r="A38" s="3" t="s">
        <v>39</v>
      </c>
      <c r="B38" s="3"/>
      <c r="C38" s="3"/>
      <c r="D38" s="42">
        <f>(D23-D36)</f>
        <v>-1831.3099999999995</v>
      </c>
      <c r="E38" s="3"/>
      <c r="F38" s="3" t="s">
        <v>2</v>
      </c>
      <c r="G38" s="3"/>
      <c r="H38" s="3"/>
      <c r="I38" s="3"/>
      <c r="J38" s="3"/>
    </row>
    <row r="39" spans="1:10" ht="13.5" thickTop="1" x14ac:dyDescent="0.2">
      <c r="D39" s="36"/>
    </row>
    <row r="40" spans="1:10" x14ac:dyDescent="0.2">
      <c r="D40" s="36"/>
    </row>
  </sheetData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7"/>
  <sheetViews>
    <sheetView workbookViewId="0">
      <selection activeCell="F24" sqref="F24"/>
    </sheetView>
  </sheetViews>
  <sheetFormatPr defaultRowHeight="12.75" x14ac:dyDescent="0.2"/>
  <cols>
    <col min="3" max="3" width="10.85546875" customWidth="1"/>
    <col min="4" max="4" width="11.42578125" customWidth="1"/>
    <col min="8" max="9" width="10.85546875" customWidth="1"/>
  </cols>
  <sheetData>
    <row r="1" spans="1:9" x14ac:dyDescent="0.2">
      <c r="A1" s="3" t="s">
        <v>64</v>
      </c>
    </row>
    <row r="3" spans="1:9" ht="13.5" thickBot="1" x14ac:dyDescent="0.25">
      <c r="C3" s="33">
        <v>42004</v>
      </c>
      <c r="D3" s="33">
        <v>41639</v>
      </c>
      <c r="E3" s="34"/>
      <c r="F3" s="34"/>
      <c r="G3" s="34"/>
      <c r="H3" s="33">
        <v>42004</v>
      </c>
      <c r="I3" s="33">
        <v>41639</v>
      </c>
    </row>
    <row r="4" spans="1:9" x14ac:dyDescent="0.2">
      <c r="E4" s="37"/>
    </row>
    <row r="5" spans="1:9" x14ac:dyDescent="0.2">
      <c r="A5" t="s">
        <v>65</v>
      </c>
      <c r="C5" s="41">
        <v>1099.28</v>
      </c>
      <c r="D5" s="41">
        <v>1028.6300000000001</v>
      </c>
      <c r="E5" s="37"/>
      <c r="F5" t="s">
        <v>29</v>
      </c>
      <c r="H5" s="41">
        <v>-300.72000000000003</v>
      </c>
      <c r="I5" s="41">
        <v>-471.37</v>
      </c>
    </row>
    <row r="6" spans="1:9" x14ac:dyDescent="0.2">
      <c r="C6" s="36"/>
      <c r="D6" s="41"/>
      <c r="E6" s="37"/>
      <c r="H6" s="36"/>
      <c r="I6" s="41"/>
    </row>
    <row r="7" spans="1:9" x14ac:dyDescent="0.2">
      <c r="C7" s="36"/>
      <c r="D7" s="41"/>
      <c r="E7" s="37"/>
      <c r="F7" t="s">
        <v>32</v>
      </c>
      <c r="H7" s="41">
        <v>1400</v>
      </c>
      <c r="I7" s="41">
        <v>1500</v>
      </c>
    </row>
    <row r="8" spans="1:9" x14ac:dyDescent="0.2">
      <c r="C8" s="36"/>
      <c r="D8" s="41"/>
      <c r="E8" s="37"/>
      <c r="H8" s="36"/>
      <c r="I8" s="41"/>
    </row>
    <row r="9" spans="1:9" x14ac:dyDescent="0.2">
      <c r="C9" s="36"/>
      <c r="D9" s="41"/>
      <c r="E9" s="37"/>
      <c r="H9" s="36"/>
      <c r="I9" s="41"/>
    </row>
    <row r="10" spans="1:9" ht="13.5" thickBot="1" x14ac:dyDescent="0.25">
      <c r="A10" s="3" t="s">
        <v>33</v>
      </c>
      <c r="B10" s="3"/>
      <c r="C10" s="42">
        <f>SUM(C5:C9)</f>
        <v>1099.28</v>
      </c>
      <c r="D10" s="42">
        <f>SUM(D5:D9)</f>
        <v>1028.6300000000001</v>
      </c>
      <c r="E10" s="39"/>
      <c r="F10" s="3"/>
      <c r="G10" s="3"/>
      <c r="H10" s="42">
        <f>SUM(H5:H9)</f>
        <v>1099.28</v>
      </c>
      <c r="I10" s="42">
        <f>SUM(I5:I9)</f>
        <v>1028.6300000000001</v>
      </c>
    </row>
    <row r="11" spans="1:9" ht="13.5" thickTop="1" x14ac:dyDescent="0.2">
      <c r="C11" s="36"/>
      <c r="D11" s="36"/>
      <c r="H11" s="36"/>
      <c r="I11" s="36"/>
    </row>
    <row r="12" spans="1:9" x14ac:dyDescent="0.2">
      <c r="C12" s="36"/>
      <c r="D12" s="36"/>
      <c r="H12" s="36"/>
      <c r="I12" s="36"/>
    </row>
    <row r="14" spans="1:9" x14ac:dyDescent="0.2">
      <c r="A14" s="3" t="s">
        <v>66</v>
      </c>
      <c r="B14" s="3"/>
      <c r="C14" s="3"/>
      <c r="D14" s="3">
        <v>2014</v>
      </c>
      <c r="E14" s="3"/>
      <c r="F14" s="3" t="s">
        <v>2</v>
      </c>
      <c r="G14" s="3"/>
      <c r="H14" s="3"/>
      <c r="I14" s="3"/>
    </row>
    <row r="15" spans="1:9" x14ac:dyDescent="0.2">
      <c r="H15" s="11"/>
    </row>
    <row r="17" spans="1:8" x14ac:dyDescent="0.2">
      <c r="A17" s="3" t="s">
        <v>35</v>
      </c>
    </row>
    <row r="18" spans="1:8" x14ac:dyDescent="0.2">
      <c r="A18" s="13" t="s">
        <v>36</v>
      </c>
      <c r="D18" s="41">
        <v>2609.3200000000002</v>
      </c>
      <c r="H18" s="11"/>
    </row>
    <row r="19" spans="1:8" x14ac:dyDescent="0.2">
      <c r="A19" s="13" t="s">
        <v>67</v>
      </c>
      <c r="D19" s="41">
        <v>2805.15</v>
      </c>
    </row>
    <row r="20" spans="1:8" x14ac:dyDescent="0.2">
      <c r="A20" t="s">
        <v>78</v>
      </c>
      <c r="D20" s="41">
        <v>455</v>
      </c>
      <c r="F20" t="s">
        <v>2</v>
      </c>
    </row>
    <row r="21" spans="1:8" x14ac:dyDescent="0.2">
      <c r="A21" t="s">
        <v>79</v>
      </c>
      <c r="D21" s="41">
        <v>100</v>
      </c>
      <c r="H21" s="11"/>
    </row>
    <row r="22" spans="1:8" ht="13.5" thickBot="1" x14ac:dyDescent="0.25">
      <c r="D22" s="40"/>
    </row>
    <row r="23" spans="1:8" x14ac:dyDescent="0.2">
      <c r="D23" s="41">
        <f>SUM(D18:D22)</f>
        <v>5969.47</v>
      </c>
    </row>
    <row r="24" spans="1:8" x14ac:dyDescent="0.2">
      <c r="A24" s="3" t="s">
        <v>37</v>
      </c>
      <c r="D24" s="36"/>
    </row>
    <row r="25" spans="1:8" x14ac:dyDescent="0.2">
      <c r="D25" s="36"/>
      <c r="F25" t="s">
        <v>2</v>
      </c>
    </row>
    <row r="26" spans="1:8" x14ac:dyDescent="0.2">
      <c r="A26" t="s">
        <v>43</v>
      </c>
      <c r="D26" s="41">
        <v>1873.15</v>
      </c>
    </row>
    <row r="27" spans="1:8" x14ac:dyDescent="0.2">
      <c r="A27" t="s">
        <v>44</v>
      </c>
      <c r="D27" s="41">
        <v>2700</v>
      </c>
    </row>
    <row r="28" spans="1:8" x14ac:dyDescent="0.2">
      <c r="A28" t="s">
        <v>80</v>
      </c>
      <c r="D28" s="41">
        <v>672.06</v>
      </c>
    </row>
    <row r="29" spans="1:8" x14ac:dyDescent="0.2">
      <c r="A29" t="s">
        <v>63</v>
      </c>
      <c r="D29" s="41">
        <v>114.9</v>
      </c>
    </row>
    <row r="30" spans="1:8" x14ac:dyDescent="0.2">
      <c r="A30" t="s">
        <v>81</v>
      </c>
      <c r="D30" s="41">
        <v>100</v>
      </c>
    </row>
    <row r="31" spans="1:8" x14ac:dyDescent="0.2">
      <c r="A31" t="s">
        <v>75</v>
      </c>
      <c r="D31" s="41">
        <v>325</v>
      </c>
    </row>
    <row r="32" spans="1:8" ht="13.5" thickBot="1" x14ac:dyDescent="0.25">
      <c r="A32" t="s">
        <v>46</v>
      </c>
      <c r="D32" s="43">
        <v>13.71</v>
      </c>
      <c r="F32" t="s">
        <v>2</v>
      </c>
    </row>
    <row r="33" spans="1:9" x14ac:dyDescent="0.2">
      <c r="D33" s="41">
        <f>SUM(D26:D32)</f>
        <v>5798.8199999999988</v>
      </c>
      <c r="F33" t="s">
        <v>2</v>
      </c>
    </row>
    <row r="34" spans="1:9" x14ac:dyDescent="0.2">
      <c r="D34" s="36"/>
    </row>
    <row r="35" spans="1:9" ht="13.5" thickBot="1" x14ac:dyDescent="0.25">
      <c r="A35" s="3" t="s">
        <v>39</v>
      </c>
      <c r="B35" s="3"/>
      <c r="C35" s="3"/>
      <c r="D35" s="42">
        <f>(D23-D33)</f>
        <v>170.65000000000146</v>
      </c>
      <c r="E35" s="3"/>
      <c r="F35" s="3" t="s">
        <v>2</v>
      </c>
      <c r="G35" s="3"/>
      <c r="H35" s="3"/>
      <c r="I35" s="3"/>
    </row>
    <row r="36" spans="1:9" ht="13.5" thickTop="1" x14ac:dyDescent="0.2">
      <c r="D36" s="36"/>
    </row>
    <row r="37" spans="1:9" x14ac:dyDescent="0.2">
      <c r="D37" s="36"/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5"/>
  <sheetViews>
    <sheetView workbookViewId="0">
      <selection activeCell="A21" sqref="A21:IV21"/>
    </sheetView>
  </sheetViews>
  <sheetFormatPr defaultRowHeight="12.75" x14ac:dyDescent="0.2"/>
  <cols>
    <col min="3" max="4" width="10.85546875" customWidth="1"/>
    <col min="8" max="9" width="10.85546875" customWidth="1"/>
  </cols>
  <sheetData>
    <row r="1" spans="1:9" x14ac:dyDescent="0.2">
      <c r="A1" s="3" t="s">
        <v>64</v>
      </c>
      <c r="B1" s="3"/>
      <c r="C1" s="3"/>
      <c r="D1" s="3"/>
      <c r="E1" s="3"/>
    </row>
    <row r="3" spans="1:9" ht="13.5" thickBot="1" x14ac:dyDescent="0.25">
      <c r="C3" s="33">
        <v>42369</v>
      </c>
      <c r="D3" s="33">
        <v>42004</v>
      </c>
      <c r="E3" s="34"/>
      <c r="F3" s="34"/>
      <c r="G3" s="34"/>
      <c r="H3" s="33">
        <v>42369</v>
      </c>
      <c r="I3" s="33">
        <v>42004</v>
      </c>
    </row>
    <row r="4" spans="1:9" x14ac:dyDescent="0.2">
      <c r="E4" s="35"/>
    </row>
    <row r="5" spans="1:9" x14ac:dyDescent="0.2">
      <c r="A5" t="s">
        <v>65</v>
      </c>
      <c r="C5" s="41">
        <v>797.16</v>
      </c>
      <c r="D5" s="41">
        <v>1099.28</v>
      </c>
      <c r="E5" s="37"/>
      <c r="F5" t="s">
        <v>29</v>
      </c>
      <c r="H5" s="41">
        <v>297.16000000000003</v>
      </c>
      <c r="I5" s="41">
        <v>-300.72000000000003</v>
      </c>
    </row>
    <row r="6" spans="1:9" x14ac:dyDescent="0.2">
      <c r="C6" s="36"/>
      <c r="D6" s="41"/>
      <c r="E6" s="37"/>
      <c r="H6" s="36"/>
      <c r="I6" s="41"/>
    </row>
    <row r="7" spans="1:9" x14ac:dyDescent="0.2">
      <c r="C7" s="36"/>
      <c r="D7" s="41"/>
      <c r="E7" s="37"/>
      <c r="F7" t="s">
        <v>32</v>
      </c>
      <c r="H7" s="41">
        <v>500</v>
      </c>
      <c r="I7" s="41">
        <v>1400</v>
      </c>
    </row>
    <row r="8" spans="1:9" x14ac:dyDescent="0.2">
      <c r="C8" s="36"/>
      <c r="D8" s="41"/>
      <c r="E8" s="37"/>
      <c r="H8" s="36"/>
      <c r="I8" s="41"/>
    </row>
    <row r="9" spans="1:9" x14ac:dyDescent="0.2">
      <c r="C9" s="36"/>
      <c r="D9" s="41"/>
      <c r="E9" s="37"/>
      <c r="H9" s="36"/>
      <c r="I9" s="41"/>
    </row>
    <row r="10" spans="1:9" ht="13.5" thickBot="1" x14ac:dyDescent="0.25">
      <c r="A10" s="3" t="s">
        <v>33</v>
      </c>
      <c r="B10" s="3"/>
      <c r="C10" s="42">
        <f>SUM(C5:C9)</f>
        <v>797.16</v>
      </c>
      <c r="D10" s="42">
        <f>SUM(D5:D9)</f>
        <v>1099.28</v>
      </c>
      <c r="E10" s="39"/>
      <c r="F10" s="3"/>
      <c r="G10" s="3"/>
      <c r="H10" s="42">
        <f>SUM(H5:H9)</f>
        <v>797.16000000000008</v>
      </c>
      <c r="I10" s="42">
        <f>SUM(I5:I9)</f>
        <v>1099.28</v>
      </c>
    </row>
    <row r="11" spans="1:9" ht="13.5" thickTop="1" x14ac:dyDescent="0.2">
      <c r="C11" s="36"/>
      <c r="D11" s="36"/>
      <c r="H11" s="36"/>
      <c r="I11" s="36"/>
    </row>
    <row r="12" spans="1:9" x14ac:dyDescent="0.2">
      <c r="C12" s="36"/>
      <c r="D12" s="36"/>
      <c r="H12" s="36"/>
      <c r="I12" s="36"/>
    </row>
    <row r="14" spans="1:9" x14ac:dyDescent="0.2">
      <c r="A14" s="3" t="s">
        <v>66</v>
      </c>
      <c r="B14" s="3"/>
      <c r="C14" s="3"/>
      <c r="D14" s="3">
        <v>2015</v>
      </c>
      <c r="E14" s="3"/>
      <c r="F14" s="3" t="s">
        <v>2</v>
      </c>
      <c r="G14" s="3"/>
      <c r="H14" s="3"/>
      <c r="I14" s="3"/>
    </row>
    <row r="15" spans="1:9" x14ac:dyDescent="0.2">
      <c r="H15" s="11"/>
    </row>
    <row r="17" spans="1:8" x14ac:dyDescent="0.2">
      <c r="A17" s="3" t="s">
        <v>35</v>
      </c>
    </row>
    <row r="18" spans="1:8" x14ac:dyDescent="0.2">
      <c r="A18" s="13" t="s">
        <v>36</v>
      </c>
      <c r="D18" s="41">
        <v>3485.16</v>
      </c>
      <c r="H18" s="11"/>
    </row>
    <row r="19" spans="1:8" x14ac:dyDescent="0.2">
      <c r="A19" s="13" t="s">
        <v>67</v>
      </c>
      <c r="D19" s="41">
        <v>2904.65</v>
      </c>
    </row>
    <row r="20" spans="1:8" x14ac:dyDescent="0.2">
      <c r="A20" t="s">
        <v>78</v>
      </c>
      <c r="D20" s="41">
        <v>340.02</v>
      </c>
    </row>
    <row r="21" spans="1:8" ht="13.5" thickBot="1" x14ac:dyDescent="0.25">
      <c r="D21" s="40"/>
    </row>
    <row r="22" spans="1:8" x14ac:dyDescent="0.2">
      <c r="D22" s="41">
        <f>SUM(D18:D21)</f>
        <v>6729.83</v>
      </c>
    </row>
    <row r="23" spans="1:8" x14ac:dyDescent="0.2">
      <c r="A23" s="3" t="s">
        <v>37</v>
      </c>
      <c r="D23" s="36"/>
    </row>
    <row r="24" spans="1:8" x14ac:dyDescent="0.2">
      <c r="D24" s="36"/>
    </row>
    <row r="25" spans="1:8" x14ac:dyDescent="0.2">
      <c r="A25" t="s">
        <v>43</v>
      </c>
      <c r="D25" s="41">
        <v>1831.76</v>
      </c>
    </row>
    <row r="26" spans="1:8" x14ac:dyDescent="0.2">
      <c r="A26" t="s">
        <v>44</v>
      </c>
      <c r="D26" s="41">
        <v>2875</v>
      </c>
      <c r="E26" t="s">
        <v>2</v>
      </c>
    </row>
    <row r="27" spans="1:8" x14ac:dyDescent="0.2">
      <c r="A27" t="s">
        <v>80</v>
      </c>
      <c r="D27" s="41">
        <v>513.15</v>
      </c>
    </row>
    <row r="28" spans="1:8" x14ac:dyDescent="0.2">
      <c r="A28" t="s">
        <v>63</v>
      </c>
      <c r="D28" s="41">
        <v>162.9</v>
      </c>
    </row>
    <row r="29" spans="1:8" x14ac:dyDescent="0.2">
      <c r="A29" t="s">
        <v>82</v>
      </c>
      <c r="D29" s="41">
        <v>519.85</v>
      </c>
    </row>
    <row r="30" spans="1:8" x14ac:dyDescent="0.2">
      <c r="A30" t="s">
        <v>83</v>
      </c>
      <c r="D30" s="41">
        <v>147.5</v>
      </c>
    </row>
    <row r="31" spans="1:8" ht="13.5" thickBot="1" x14ac:dyDescent="0.25">
      <c r="A31" t="s">
        <v>46</v>
      </c>
      <c r="D31" s="43">
        <v>81.790000000000006</v>
      </c>
    </row>
    <row r="32" spans="1:8" x14ac:dyDescent="0.2">
      <c r="D32" s="41">
        <f>SUM(D25:D31)</f>
        <v>6131.95</v>
      </c>
    </row>
    <row r="33" spans="1:9" x14ac:dyDescent="0.2">
      <c r="D33" s="36"/>
    </row>
    <row r="34" spans="1:9" ht="13.5" thickBot="1" x14ac:dyDescent="0.25">
      <c r="A34" s="3" t="s">
        <v>39</v>
      </c>
      <c r="B34" s="3"/>
      <c r="C34" s="3"/>
      <c r="D34" s="42">
        <f>D22-D32</f>
        <v>597.88000000000011</v>
      </c>
      <c r="E34" s="3"/>
      <c r="F34" s="3"/>
      <c r="G34" s="3"/>
      <c r="H34" s="3"/>
      <c r="I34" s="3"/>
    </row>
    <row r="35" spans="1:9" ht="13.5" thickTop="1" x14ac:dyDescent="0.2">
      <c r="D35" s="36"/>
    </row>
  </sheetData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35"/>
  <sheetViews>
    <sheetView workbookViewId="0">
      <selection activeCell="A21" sqref="A21"/>
    </sheetView>
  </sheetViews>
  <sheetFormatPr defaultRowHeight="12.75" x14ac:dyDescent="0.2"/>
  <cols>
    <col min="3" max="3" width="10.140625" customWidth="1"/>
    <col min="4" max="4" width="11.85546875" customWidth="1"/>
    <col min="8" max="8" width="10.140625" customWidth="1"/>
    <col min="9" max="9" width="10.85546875" customWidth="1"/>
  </cols>
  <sheetData>
    <row r="1" spans="1:9" x14ac:dyDescent="0.2">
      <c r="A1" s="3" t="s">
        <v>64</v>
      </c>
      <c r="B1" s="3"/>
      <c r="C1" s="3"/>
      <c r="D1" s="3"/>
      <c r="E1" s="3"/>
    </row>
    <row r="3" spans="1:9" ht="13.5" thickBot="1" x14ac:dyDescent="0.25">
      <c r="C3" s="33">
        <v>42735</v>
      </c>
      <c r="D3" s="33">
        <v>42369</v>
      </c>
      <c r="E3" s="34"/>
      <c r="F3" s="34"/>
      <c r="G3" s="34"/>
      <c r="H3" s="33">
        <v>42735</v>
      </c>
      <c r="I3" s="33">
        <v>42369</v>
      </c>
    </row>
    <row r="4" spans="1:9" x14ac:dyDescent="0.2">
      <c r="E4" s="35"/>
    </row>
    <row r="5" spans="1:9" x14ac:dyDescent="0.2">
      <c r="A5" t="s">
        <v>65</v>
      </c>
      <c r="C5" s="41">
        <v>109.88</v>
      </c>
      <c r="D5" s="41">
        <v>797.16</v>
      </c>
      <c r="E5" s="37"/>
      <c r="F5" t="s">
        <v>29</v>
      </c>
      <c r="H5" s="41">
        <v>109.88</v>
      </c>
      <c r="I5" s="41">
        <v>297.16000000000003</v>
      </c>
    </row>
    <row r="6" spans="1:9" x14ac:dyDescent="0.2">
      <c r="C6" s="36"/>
      <c r="D6" s="41"/>
      <c r="E6" s="37"/>
      <c r="H6" s="36"/>
      <c r="I6" s="41"/>
    </row>
    <row r="7" spans="1:9" x14ac:dyDescent="0.2">
      <c r="C7" s="36"/>
      <c r="D7" s="41"/>
      <c r="E7" s="37"/>
      <c r="F7" t="s">
        <v>32</v>
      </c>
      <c r="H7" s="41">
        <v>0</v>
      </c>
      <c r="I7" s="41">
        <v>500</v>
      </c>
    </row>
    <row r="8" spans="1:9" x14ac:dyDescent="0.2">
      <c r="C8" s="36"/>
      <c r="D8" s="41"/>
      <c r="E8" s="37"/>
      <c r="H8" s="36"/>
      <c r="I8" s="41"/>
    </row>
    <row r="9" spans="1:9" x14ac:dyDescent="0.2">
      <c r="C9" s="36"/>
      <c r="D9" s="41"/>
      <c r="E9" s="37"/>
      <c r="H9" s="36"/>
      <c r="I9" s="41"/>
    </row>
    <row r="10" spans="1:9" ht="13.5" thickBot="1" x14ac:dyDescent="0.25">
      <c r="A10" s="3" t="s">
        <v>33</v>
      </c>
      <c r="B10" s="3"/>
      <c r="C10" s="42">
        <f>SUM(C5:C9)</f>
        <v>109.88</v>
      </c>
      <c r="D10" s="42">
        <f>SUM(D5:D9)</f>
        <v>797.16</v>
      </c>
      <c r="E10" s="39"/>
      <c r="F10" s="3"/>
      <c r="G10" s="3"/>
      <c r="H10" s="42">
        <f>SUM(H5:H9)</f>
        <v>109.88</v>
      </c>
      <c r="I10" s="42">
        <f>SUM(I5:I9)</f>
        <v>797.16000000000008</v>
      </c>
    </row>
    <row r="11" spans="1:9" ht="13.5" thickTop="1" x14ac:dyDescent="0.2">
      <c r="C11" s="36"/>
      <c r="D11" s="36"/>
      <c r="H11" s="36"/>
      <c r="I11" s="36"/>
    </row>
    <row r="12" spans="1:9" x14ac:dyDescent="0.2">
      <c r="C12" s="36"/>
      <c r="D12" s="36"/>
      <c r="H12" s="36"/>
      <c r="I12" s="36"/>
    </row>
    <row r="14" spans="1:9" x14ac:dyDescent="0.2">
      <c r="A14" s="3" t="s">
        <v>66</v>
      </c>
      <c r="B14" s="3"/>
      <c r="C14" s="3"/>
      <c r="D14" s="3">
        <v>2016</v>
      </c>
      <c r="E14" s="3"/>
      <c r="F14" s="3" t="s">
        <v>2</v>
      </c>
      <c r="G14" s="3"/>
      <c r="H14" s="3"/>
      <c r="I14" s="3"/>
    </row>
    <row r="15" spans="1:9" x14ac:dyDescent="0.2">
      <c r="H15" s="11"/>
    </row>
    <row r="17" spans="1:8" x14ac:dyDescent="0.2">
      <c r="A17" s="3" t="s">
        <v>35</v>
      </c>
      <c r="D17" t="s">
        <v>2</v>
      </c>
    </row>
    <row r="18" spans="1:8" x14ac:dyDescent="0.2">
      <c r="A18" s="13" t="s">
        <v>36</v>
      </c>
      <c r="D18" s="41">
        <v>1835</v>
      </c>
      <c r="H18" s="11"/>
    </row>
    <row r="19" spans="1:8" x14ac:dyDescent="0.2">
      <c r="A19" s="13" t="s">
        <v>67</v>
      </c>
      <c r="D19" s="41">
        <v>2707.15</v>
      </c>
      <c r="H19" s="11"/>
    </row>
    <row r="20" spans="1:8" x14ac:dyDescent="0.2">
      <c r="A20" t="s">
        <v>84</v>
      </c>
      <c r="D20" s="41" t="s">
        <v>2</v>
      </c>
    </row>
    <row r="21" spans="1:8" x14ac:dyDescent="0.2">
      <c r="A21" t="s">
        <v>85</v>
      </c>
      <c r="D21" s="41">
        <v>433.6</v>
      </c>
      <c r="H21" s="11"/>
    </row>
    <row r="22" spans="1:8" ht="13.5" thickBot="1" x14ac:dyDescent="0.25">
      <c r="D22" s="40"/>
      <c r="H22" s="11"/>
    </row>
    <row r="23" spans="1:8" x14ac:dyDescent="0.2">
      <c r="D23" s="41">
        <f>SUM(D18:D22)</f>
        <v>4975.75</v>
      </c>
    </row>
    <row r="24" spans="1:8" x14ac:dyDescent="0.2">
      <c r="A24" s="3" t="s">
        <v>37</v>
      </c>
      <c r="D24" s="36"/>
      <c r="H24" s="11"/>
    </row>
    <row r="25" spans="1:8" x14ac:dyDescent="0.2">
      <c r="D25" s="36"/>
    </row>
    <row r="26" spans="1:8" x14ac:dyDescent="0.2">
      <c r="A26" t="s">
        <v>43</v>
      </c>
      <c r="D26" s="41">
        <v>1450.7</v>
      </c>
    </row>
    <row r="27" spans="1:8" x14ac:dyDescent="0.2">
      <c r="A27" t="s">
        <v>44</v>
      </c>
      <c r="D27" s="41">
        <v>2790</v>
      </c>
    </row>
    <row r="28" spans="1:8" x14ac:dyDescent="0.2">
      <c r="A28" t="s">
        <v>86</v>
      </c>
      <c r="D28" s="41">
        <v>393.15</v>
      </c>
    </row>
    <row r="29" spans="1:8" x14ac:dyDescent="0.2">
      <c r="A29" t="s">
        <v>63</v>
      </c>
      <c r="D29" s="41">
        <v>165</v>
      </c>
    </row>
    <row r="30" spans="1:8" x14ac:dyDescent="0.2">
      <c r="A30" t="s">
        <v>87</v>
      </c>
      <c r="D30" s="41">
        <v>236.24</v>
      </c>
    </row>
    <row r="31" spans="1:8" ht="13.5" thickBot="1" x14ac:dyDescent="0.25">
      <c r="A31" t="s">
        <v>46</v>
      </c>
      <c r="D31" s="43">
        <v>127.94</v>
      </c>
    </row>
    <row r="32" spans="1:8" x14ac:dyDescent="0.2">
      <c r="D32" s="41">
        <f>SUM(D26:D31)</f>
        <v>5163.0299999999988</v>
      </c>
    </row>
    <row r="33" spans="1:9" x14ac:dyDescent="0.2">
      <c r="D33" s="36"/>
    </row>
    <row r="34" spans="1:9" ht="13.5" thickBot="1" x14ac:dyDescent="0.25">
      <c r="A34" s="3" t="s">
        <v>39</v>
      </c>
      <c r="B34" s="3"/>
      <c r="C34" s="3"/>
      <c r="D34" s="42">
        <f>D23-D32</f>
        <v>-187.27999999999884</v>
      </c>
      <c r="E34" s="3"/>
      <c r="F34" s="3"/>
      <c r="G34" s="3"/>
      <c r="H34" s="3"/>
      <c r="I34" s="3"/>
    </row>
    <row r="35" spans="1:9" ht="13.5" thickTop="1" x14ac:dyDescent="0.2">
      <c r="D35" s="36"/>
    </row>
  </sheetData>
  <printOptions gridLines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33"/>
  <sheetViews>
    <sheetView workbookViewId="0">
      <selection activeCell="A8" sqref="A8:IV8"/>
    </sheetView>
  </sheetViews>
  <sheetFormatPr defaultRowHeight="12.75" x14ac:dyDescent="0.2"/>
  <cols>
    <col min="3" max="3" width="11" customWidth="1"/>
    <col min="4" max="4" width="11.85546875" customWidth="1"/>
    <col min="6" max="6" width="12.85546875" customWidth="1"/>
    <col min="8" max="8" width="11.140625" customWidth="1"/>
    <col min="9" max="9" width="10.85546875" customWidth="1"/>
  </cols>
  <sheetData>
    <row r="1" spans="1:9" x14ac:dyDescent="0.2">
      <c r="A1" s="3" t="s">
        <v>64</v>
      </c>
      <c r="B1" s="3"/>
      <c r="C1" s="3"/>
      <c r="D1" s="3"/>
      <c r="E1" s="3"/>
    </row>
    <row r="3" spans="1:9" ht="13.5" thickBot="1" x14ac:dyDescent="0.25">
      <c r="C3" s="33">
        <v>43100</v>
      </c>
      <c r="D3" s="33">
        <v>42735</v>
      </c>
      <c r="E3" s="34"/>
      <c r="F3" s="34"/>
      <c r="G3" s="34"/>
      <c r="H3" s="33">
        <v>43100</v>
      </c>
      <c r="I3" s="33">
        <v>42735</v>
      </c>
    </row>
    <row r="4" spans="1:9" x14ac:dyDescent="0.2">
      <c r="E4" s="35"/>
    </row>
    <row r="5" spans="1:9" x14ac:dyDescent="0.2">
      <c r="A5" t="s">
        <v>65</v>
      </c>
      <c r="C5" s="41">
        <v>1363.52</v>
      </c>
      <c r="D5" s="41">
        <v>109.88</v>
      </c>
      <c r="E5" s="37"/>
      <c r="F5" t="s">
        <v>29</v>
      </c>
      <c r="H5" s="41">
        <v>1363.52</v>
      </c>
      <c r="I5" s="41">
        <v>109.88</v>
      </c>
    </row>
    <row r="6" spans="1:9" x14ac:dyDescent="0.2">
      <c r="C6" s="36"/>
      <c r="D6" s="41"/>
      <c r="E6" s="37"/>
      <c r="H6" s="36"/>
      <c r="I6" s="41"/>
    </row>
    <row r="7" spans="1:9" x14ac:dyDescent="0.2">
      <c r="C7" s="36"/>
      <c r="D7" s="41"/>
      <c r="E7" s="37"/>
      <c r="F7" t="s">
        <v>32</v>
      </c>
      <c r="H7" s="41">
        <v>-1570</v>
      </c>
      <c r="I7" s="41"/>
    </row>
    <row r="8" spans="1:9" x14ac:dyDescent="0.2">
      <c r="C8" s="36"/>
      <c r="D8" s="41"/>
      <c r="E8" s="37"/>
      <c r="F8" s="13" t="s">
        <v>88</v>
      </c>
      <c r="H8" s="36">
        <v>-445</v>
      </c>
      <c r="I8" s="41"/>
    </row>
    <row r="9" spans="1:9" x14ac:dyDescent="0.2">
      <c r="C9" s="36"/>
      <c r="D9" s="41"/>
      <c r="E9" s="37"/>
      <c r="H9" s="36"/>
      <c r="I9" s="41"/>
    </row>
    <row r="10" spans="1:9" ht="13.5" thickBot="1" x14ac:dyDescent="0.25">
      <c r="A10" s="3" t="s">
        <v>33</v>
      </c>
      <c r="B10" s="3"/>
      <c r="C10" s="42">
        <f>SUM(C5:C9)</f>
        <v>1363.52</v>
      </c>
      <c r="D10" s="42">
        <f>SUM(D5:D9)</f>
        <v>109.88</v>
      </c>
      <c r="E10" s="39"/>
      <c r="F10" s="3"/>
      <c r="G10" s="3"/>
      <c r="H10" s="42">
        <f>SUM(H5:H9)</f>
        <v>-651.48</v>
      </c>
      <c r="I10" s="42">
        <f>SUM(I5:I9)</f>
        <v>109.88</v>
      </c>
    </row>
    <row r="11" spans="1:9" ht="13.5" thickTop="1" x14ac:dyDescent="0.2">
      <c r="C11" s="36"/>
      <c r="D11" s="36"/>
      <c r="H11" s="36"/>
      <c r="I11" s="36"/>
    </row>
    <row r="12" spans="1:9" x14ac:dyDescent="0.2">
      <c r="C12" s="36"/>
      <c r="D12" s="36"/>
      <c r="H12" s="36"/>
      <c r="I12" s="36"/>
    </row>
    <row r="14" spans="1:9" x14ac:dyDescent="0.2">
      <c r="A14" s="3" t="s">
        <v>66</v>
      </c>
      <c r="B14" s="3"/>
      <c r="C14" s="3"/>
      <c r="D14" s="3">
        <v>2017</v>
      </c>
      <c r="E14" s="3"/>
      <c r="F14" s="3" t="s">
        <v>2</v>
      </c>
      <c r="G14" s="3"/>
      <c r="H14" s="3"/>
      <c r="I14" s="3"/>
    </row>
    <row r="15" spans="1:9" x14ac:dyDescent="0.2">
      <c r="H15" s="11"/>
    </row>
    <row r="17" spans="1:9" x14ac:dyDescent="0.2">
      <c r="A17" s="3" t="s">
        <v>35</v>
      </c>
      <c r="D17" t="s">
        <v>2</v>
      </c>
    </row>
    <row r="18" spans="1:9" x14ac:dyDescent="0.2">
      <c r="A18" s="13" t="s">
        <v>36</v>
      </c>
      <c r="D18" s="41">
        <v>2064</v>
      </c>
      <c r="H18" s="11"/>
    </row>
    <row r="19" spans="1:9" x14ac:dyDescent="0.2">
      <c r="A19" s="13" t="s">
        <v>67</v>
      </c>
      <c r="D19" s="41">
        <v>2564.69</v>
      </c>
      <c r="H19" s="11"/>
    </row>
    <row r="20" spans="1:9" x14ac:dyDescent="0.2">
      <c r="A20" s="13" t="s">
        <v>89</v>
      </c>
      <c r="D20" s="41">
        <v>445</v>
      </c>
      <c r="H20" s="11"/>
    </row>
    <row r="21" spans="1:9" ht="13.5" thickBot="1" x14ac:dyDescent="0.25">
      <c r="D21" s="40"/>
      <c r="H21" s="11"/>
    </row>
    <row r="22" spans="1:9" x14ac:dyDescent="0.2">
      <c r="D22" s="41">
        <f>SUM(D18:D21)</f>
        <v>5073.6900000000005</v>
      </c>
    </row>
    <row r="23" spans="1:9" x14ac:dyDescent="0.2">
      <c r="A23" s="3" t="s">
        <v>37</v>
      </c>
      <c r="D23" s="36"/>
      <c r="H23" s="11"/>
    </row>
    <row r="24" spans="1:9" x14ac:dyDescent="0.2">
      <c r="D24" s="36"/>
    </row>
    <row r="25" spans="1:9" x14ac:dyDescent="0.2">
      <c r="A25" t="s">
        <v>43</v>
      </c>
      <c r="D25" s="41">
        <v>2061.3200000000002</v>
      </c>
    </row>
    <row r="26" spans="1:9" x14ac:dyDescent="0.2">
      <c r="A26" t="s">
        <v>44</v>
      </c>
      <c r="D26" s="41">
        <v>1347.5</v>
      </c>
    </row>
    <row r="27" spans="1:9" x14ac:dyDescent="0.2">
      <c r="A27" t="s">
        <v>63</v>
      </c>
      <c r="D27" s="41">
        <v>150</v>
      </c>
    </row>
    <row r="28" spans="1:9" x14ac:dyDescent="0.2">
      <c r="A28" s="13" t="s">
        <v>90</v>
      </c>
      <c r="D28" s="41">
        <v>130.68</v>
      </c>
    </row>
    <row r="29" spans="1:9" ht="13.5" thickBot="1" x14ac:dyDescent="0.25">
      <c r="A29" t="s">
        <v>46</v>
      </c>
      <c r="D29" s="43">
        <v>130.55000000000001</v>
      </c>
    </row>
    <row r="30" spans="1:9" x14ac:dyDescent="0.2">
      <c r="D30" s="41">
        <f>SUM(D25:D29)</f>
        <v>3820.05</v>
      </c>
    </row>
    <row r="31" spans="1:9" x14ac:dyDescent="0.2">
      <c r="D31" s="36"/>
    </row>
    <row r="32" spans="1:9" ht="13.5" thickBot="1" x14ac:dyDescent="0.25">
      <c r="A32" s="3" t="s">
        <v>39</v>
      </c>
      <c r="B32" s="3"/>
      <c r="C32" s="3"/>
      <c r="D32" s="42">
        <f>D22-D30</f>
        <v>1253.6400000000003</v>
      </c>
      <c r="E32" s="3"/>
      <c r="F32" s="3"/>
      <c r="G32" s="3"/>
      <c r="H32" s="3"/>
      <c r="I32" s="3"/>
    </row>
    <row r="33" spans="4:4" ht="13.5" thickTop="1" x14ac:dyDescent="0.2">
      <c r="D33" s="36"/>
    </row>
  </sheetData>
  <printOptions gridLines="1"/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6"/>
  <sheetViews>
    <sheetView workbookViewId="0">
      <selection sqref="A1:I35"/>
    </sheetView>
  </sheetViews>
  <sheetFormatPr defaultRowHeight="12.75" x14ac:dyDescent="0.2"/>
  <cols>
    <col min="1" max="1" width="16.28515625" customWidth="1"/>
    <col min="3" max="3" width="11" customWidth="1"/>
    <col min="4" max="4" width="11.85546875" customWidth="1"/>
    <col min="8" max="8" width="11.140625" customWidth="1"/>
    <col min="9" max="9" width="12.5703125" customWidth="1"/>
  </cols>
  <sheetData>
    <row r="1" spans="1:9" x14ac:dyDescent="0.2">
      <c r="A1" s="3" t="s">
        <v>64</v>
      </c>
      <c r="B1" s="3"/>
      <c r="C1" s="3"/>
      <c r="D1" s="3"/>
      <c r="E1" s="3"/>
    </row>
    <row r="3" spans="1:9" ht="13.5" thickBot="1" x14ac:dyDescent="0.25">
      <c r="C3" s="33">
        <v>43465</v>
      </c>
      <c r="D3" s="33">
        <v>43100</v>
      </c>
      <c r="E3" s="34"/>
      <c r="F3" s="34"/>
      <c r="G3" s="34"/>
      <c r="H3" s="33">
        <v>43465</v>
      </c>
      <c r="I3" s="33">
        <v>43100</v>
      </c>
    </row>
    <row r="4" spans="1:9" x14ac:dyDescent="0.2">
      <c r="E4" s="35"/>
    </row>
    <row r="5" spans="1:9" x14ac:dyDescent="0.2">
      <c r="A5" t="s">
        <v>65</v>
      </c>
      <c r="C5" s="41">
        <v>1076.26</v>
      </c>
      <c r="D5" s="41">
        <v>1363.52</v>
      </c>
      <c r="E5" s="37"/>
      <c r="F5" t="s">
        <v>29</v>
      </c>
      <c r="H5" s="41">
        <v>1076.26</v>
      </c>
      <c r="I5" s="41">
        <v>1363.52</v>
      </c>
    </row>
    <row r="6" spans="1:9" x14ac:dyDescent="0.2">
      <c r="C6" s="36"/>
      <c r="D6" s="41"/>
      <c r="E6" s="37"/>
      <c r="H6" s="36"/>
      <c r="I6" s="36"/>
    </row>
    <row r="7" spans="1:9" x14ac:dyDescent="0.2">
      <c r="C7" s="36"/>
      <c r="D7" s="41"/>
      <c r="E7" s="37"/>
      <c r="F7" t="s">
        <v>32</v>
      </c>
      <c r="H7" s="36"/>
      <c r="I7" s="41">
        <v>-1570</v>
      </c>
    </row>
    <row r="8" spans="1:9" x14ac:dyDescent="0.2">
      <c r="C8" s="36"/>
      <c r="D8" s="41"/>
      <c r="E8" s="37"/>
      <c r="F8" s="13" t="s">
        <v>88</v>
      </c>
      <c r="H8" s="36">
        <v>-1819.25</v>
      </c>
      <c r="I8" s="36">
        <v>-445</v>
      </c>
    </row>
    <row r="9" spans="1:9" x14ac:dyDescent="0.2">
      <c r="C9" s="36"/>
      <c r="D9" s="41"/>
      <c r="E9" s="37"/>
      <c r="H9" s="36"/>
      <c r="I9" s="41"/>
    </row>
    <row r="10" spans="1:9" ht="13.5" thickBot="1" x14ac:dyDescent="0.25">
      <c r="A10" s="3" t="s">
        <v>33</v>
      </c>
      <c r="B10" s="3"/>
      <c r="C10" s="42">
        <f>SUM(C5:C9)</f>
        <v>1076.26</v>
      </c>
      <c r="D10" s="42">
        <f>SUM(D5:D9)</f>
        <v>1363.52</v>
      </c>
      <c r="E10" s="39"/>
      <c r="F10" s="3"/>
      <c r="G10" s="3"/>
      <c r="H10" s="42">
        <f>SUM(H5:H9)</f>
        <v>-742.99</v>
      </c>
      <c r="I10" s="42">
        <f>SUM(I5:I9)</f>
        <v>-651.48</v>
      </c>
    </row>
    <row r="11" spans="1:9" ht="13.5" thickTop="1" x14ac:dyDescent="0.2">
      <c r="C11" s="36"/>
      <c r="D11" s="36"/>
      <c r="H11" s="36"/>
      <c r="I11" s="36"/>
    </row>
    <row r="12" spans="1:9" x14ac:dyDescent="0.2">
      <c r="C12" s="36"/>
      <c r="D12" s="36"/>
      <c r="H12" s="36"/>
      <c r="I12" s="36"/>
    </row>
    <row r="14" spans="1:9" x14ac:dyDescent="0.2">
      <c r="A14" s="3" t="s">
        <v>66</v>
      </c>
      <c r="B14" s="3"/>
      <c r="C14" s="3"/>
      <c r="D14" s="3">
        <v>2018</v>
      </c>
      <c r="E14" s="3"/>
      <c r="F14" s="3" t="s">
        <v>2</v>
      </c>
      <c r="G14" s="3"/>
      <c r="H14" s="3"/>
      <c r="I14" s="3"/>
    </row>
    <row r="15" spans="1:9" x14ac:dyDescent="0.2">
      <c r="H15" s="11"/>
    </row>
    <row r="17" spans="1:8" x14ac:dyDescent="0.2">
      <c r="A17" s="3" t="s">
        <v>35</v>
      </c>
      <c r="D17" t="s">
        <v>2</v>
      </c>
    </row>
    <row r="18" spans="1:8" x14ac:dyDescent="0.2">
      <c r="A18" s="13" t="s">
        <v>36</v>
      </c>
      <c r="D18" s="41">
        <v>1725</v>
      </c>
      <c r="H18" s="11"/>
    </row>
    <row r="19" spans="1:8" x14ac:dyDescent="0.2">
      <c r="A19" s="13" t="s">
        <v>91</v>
      </c>
      <c r="D19" s="41">
        <v>160</v>
      </c>
      <c r="H19" s="11"/>
    </row>
    <row r="20" spans="1:8" x14ac:dyDescent="0.2">
      <c r="A20" s="13" t="s">
        <v>67</v>
      </c>
      <c r="D20" s="41">
        <v>2886.35</v>
      </c>
      <c r="H20" s="11"/>
    </row>
    <row r="21" spans="1:8" x14ac:dyDescent="0.2">
      <c r="A21" s="13" t="s">
        <v>89</v>
      </c>
      <c r="D21" s="41">
        <v>12126.75</v>
      </c>
      <c r="H21" s="11"/>
    </row>
    <row r="22" spans="1:8" x14ac:dyDescent="0.2">
      <c r="A22" s="13" t="s">
        <v>92</v>
      </c>
      <c r="D22" s="41">
        <v>2550</v>
      </c>
      <c r="H22" s="11"/>
    </row>
    <row r="23" spans="1:8" ht="13.5" thickBot="1" x14ac:dyDescent="0.25">
      <c r="D23" s="40"/>
      <c r="H23" s="11"/>
    </row>
    <row r="24" spans="1:8" x14ac:dyDescent="0.2">
      <c r="D24" s="41">
        <f>SUM(D18:D23)</f>
        <v>19448.099999999999</v>
      </c>
    </row>
    <row r="25" spans="1:8" x14ac:dyDescent="0.2">
      <c r="A25" s="3" t="s">
        <v>37</v>
      </c>
      <c r="D25" s="36"/>
      <c r="H25" s="11"/>
    </row>
    <row r="26" spans="1:8" x14ac:dyDescent="0.2">
      <c r="D26" s="36"/>
    </row>
    <row r="27" spans="1:8" x14ac:dyDescent="0.2">
      <c r="A27" t="s">
        <v>43</v>
      </c>
      <c r="D27" s="41">
        <v>1650.02</v>
      </c>
    </row>
    <row r="28" spans="1:8" x14ac:dyDescent="0.2">
      <c r="A28" t="s">
        <v>44</v>
      </c>
      <c r="D28" s="41">
        <v>4510</v>
      </c>
    </row>
    <row r="29" spans="1:8" x14ac:dyDescent="0.2">
      <c r="A29" t="s">
        <v>63</v>
      </c>
      <c r="D29" s="41">
        <v>115</v>
      </c>
    </row>
    <row r="30" spans="1:8" x14ac:dyDescent="0.2">
      <c r="A30" s="13" t="s">
        <v>93</v>
      </c>
      <c r="D30" s="41">
        <v>13302.5</v>
      </c>
    </row>
    <row r="31" spans="1:8" x14ac:dyDescent="0.2">
      <c r="A31" s="13" t="s">
        <v>94</v>
      </c>
      <c r="D31" s="41">
        <v>32.5</v>
      </c>
    </row>
    <row r="32" spans="1:8" ht="13.5" thickBot="1" x14ac:dyDescent="0.25">
      <c r="A32" t="s">
        <v>46</v>
      </c>
      <c r="D32" s="43">
        <v>125.34</v>
      </c>
    </row>
    <row r="33" spans="1:9" x14ac:dyDescent="0.2">
      <c r="D33" s="41">
        <f>SUM(D27:D32)</f>
        <v>19735.36</v>
      </c>
    </row>
    <row r="34" spans="1:9" x14ac:dyDescent="0.2">
      <c r="D34" s="36"/>
    </row>
    <row r="35" spans="1:9" ht="13.5" thickBot="1" x14ac:dyDescent="0.25">
      <c r="A35" s="3" t="s">
        <v>39</v>
      </c>
      <c r="B35" s="3"/>
      <c r="C35" s="3"/>
      <c r="D35" s="42">
        <f>D24-D33</f>
        <v>-287.26000000000204</v>
      </c>
      <c r="E35" s="3"/>
      <c r="F35" s="3"/>
      <c r="G35" s="3"/>
      <c r="H35" s="3"/>
      <c r="I35" s="3"/>
    </row>
    <row r="36" spans="1:9" ht="13.5" thickTop="1" x14ac:dyDescent="0.2">
      <c r="D36" s="36"/>
    </row>
  </sheetData>
  <printOptions gridLines="1"/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15394-F4AA-4A61-8DE5-B2BA4F2677D7}">
  <dimension ref="A1:H33"/>
  <sheetViews>
    <sheetView workbookViewId="0">
      <selection sqref="A1:H32"/>
    </sheetView>
  </sheetViews>
  <sheetFormatPr defaultRowHeight="12.75" x14ac:dyDescent="0.2"/>
  <cols>
    <col min="1" max="1" width="33.28515625" customWidth="1"/>
    <col min="2" max="2" width="10.85546875" bestFit="1" customWidth="1"/>
    <col min="3" max="3" width="11.85546875" bestFit="1" customWidth="1"/>
    <col min="5" max="5" width="20.28515625" bestFit="1" customWidth="1"/>
    <col min="7" max="8" width="10.85546875" bestFit="1" customWidth="1"/>
  </cols>
  <sheetData>
    <row r="1" spans="1:8" x14ac:dyDescent="0.2">
      <c r="A1" s="3" t="s">
        <v>64</v>
      </c>
      <c r="B1" s="3"/>
      <c r="C1" s="3"/>
      <c r="D1" s="3"/>
    </row>
    <row r="3" spans="1:8" ht="13.5" thickBot="1" x14ac:dyDescent="0.25">
      <c r="B3" s="33">
        <v>43830</v>
      </c>
      <c r="C3" s="33">
        <v>43465</v>
      </c>
      <c r="D3" s="34"/>
      <c r="E3" s="34"/>
      <c r="F3" s="34"/>
      <c r="G3" s="33">
        <v>43830</v>
      </c>
      <c r="H3" s="33">
        <v>43465</v>
      </c>
    </row>
    <row r="4" spans="1:8" x14ac:dyDescent="0.2">
      <c r="D4" s="35"/>
    </row>
    <row r="5" spans="1:8" x14ac:dyDescent="0.2">
      <c r="A5" t="s">
        <v>65</v>
      </c>
      <c r="B5" s="44">
        <v>2201.3200000000002</v>
      </c>
      <c r="C5" s="41">
        <v>1076.26</v>
      </c>
      <c r="D5" s="37"/>
      <c r="E5" t="s">
        <v>29</v>
      </c>
      <c r="G5" s="41">
        <v>2201.3200000000002</v>
      </c>
      <c r="H5" s="41">
        <v>1076.26</v>
      </c>
    </row>
    <row r="6" spans="1:8" x14ac:dyDescent="0.2">
      <c r="B6" s="36"/>
      <c r="C6" s="41"/>
      <c r="D6" s="37"/>
      <c r="E6" s="13" t="s">
        <v>88</v>
      </c>
      <c r="G6" s="36">
        <v>-2434.61</v>
      </c>
      <c r="H6" s="36">
        <v>-1819.25</v>
      </c>
    </row>
    <row r="7" spans="1:8" x14ac:dyDescent="0.2">
      <c r="B7" s="36"/>
      <c r="C7" s="41"/>
      <c r="D7" s="37"/>
      <c r="G7" s="36"/>
      <c r="H7" s="41"/>
    </row>
    <row r="8" spans="1:8" ht="13.5" thickBot="1" x14ac:dyDescent="0.25">
      <c r="A8" s="3" t="s">
        <v>33</v>
      </c>
      <c r="B8" s="42">
        <f>SUM(B5:B7)</f>
        <v>2201.3200000000002</v>
      </c>
      <c r="C8" s="42">
        <f>SUM(C5:C7)</f>
        <v>1076.26</v>
      </c>
      <c r="D8" s="39"/>
      <c r="E8" s="3"/>
      <c r="F8" s="3"/>
      <c r="G8" s="42">
        <f>SUM(G5:G7)</f>
        <v>-233.28999999999996</v>
      </c>
      <c r="H8" s="42">
        <f>SUM(H5:H7)</f>
        <v>-742.99</v>
      </c>
    </row>
    <row r="9" spans="1:8" ht="13.5" thickTop="1" x14ac:dyDescent="0.2">
      <c r="B9" s="36"/>
      <c r="C9" s="36"/>
      <c r="G9" s="36"/>
      <c r="H9" s="36"/>
    </row>
    <row r="10" spans="1:8" x14ac:dyDescent="0.2">
      <c r="B10" s="36"/>
      <c r="C10" s="36"/>
      <c r="G10" s="36"/>
      <c r="H10" s="36"/>
    </row>
    <row r="12" spans="1:8" x14ac:dyDescent="0.2">
      <c r="A12" s="3" t="s">
        <v>66</v>
      </c>
      <c r="B12" s="3"/>
      <c r="C12" s="3">
        <v>2019</v>
      </c>
      <c r="D12" s="3"/>
      <c r="E12" s="3" t="s">
        <v>2</v>
      </c>
      <c r="F12" s="3"/>
      <c r="G12" s="3"/>
      <c r="H12" s="3"/>
    </row>
    <row r="13" spans="1:8" x14ac:dyDescent="0.2">
      <c r="G13" s="11"/>
    </row>
    <row r="15" spans="1:8" x14ac:dyDescent="0.2">
      <c r="A15" s="3" t="s">
        <v>35</v>
      </c>
      <c r="C15" t="s">
        <v>2</v>
      </c>
    </row>
    <row r="16" spans="1:8" x14ac:dyDescent="0.2">
      <c r="A16" s="13" t="s">
        <v>36</v>
      </c>
      <c r="C16" s="41">
        <v>2470</v>
      </c>
      <c r="G16" s="11"/>
    </row>
    <row r="17" spans="1:8" x14ac:dyDescent="0.2">
      <c r="A17" s="13" t="s">
        <v>91</v>
      </c>
      <c r="C17" s="41">
        <v>363</v>
      </c>
      <c r="G17" s="11"/>
    </row>
    <row r="18" spans="1:8" x14ac:dyDescent="0.2">
      <c r="A18" s="13" t="s">
        <v>67</v>
      </c>
      <c r="C18" s="41">
        <v>2807.69</v>
      </c>
      <c r="G18" s="11"/>
    </row>
    <row r="19" spans="1:8" x14ac:dyDescent="0.2">
      <c r="A19" s="13" t="s">
        <v>89</v>
      </c>
      <c r="C19" s="41">
        <v>21188.86</v>
      </c>
      <c r="G19" s="11"/>
    </row>
    <row r="20" spans="1:8" ht="13.5" thickBot="1" x14ac:dyDescent="0.25">
      <c r="C20" s="40"/>
      <c r="G20" s="11"/>
    </row>
    <row r="21" spans="1:8" x14ac:dyDescent="0.2">
      <c r="C21" s="41">
        <f>SUM(C16:C20)</f>
        <v>26829.550000000003</v>
      </c>
    </row>
    <row r="22" spans="1:8" x14ac:dyDescent="0.2">
      <c r="A22" s="3" t="s">
        <v>37</v>
      </c>
      <c r="C22" s="36"/>
      <c r="G22" s="11"/>
    </row>
    <row r="23" spans="1:8" x14ac:dyDescent="0.2">
      <c r="C23" s="36"/>
    </row>
    <row r="24" spans="1:8" x14ac:dyDescent="0.2">
      <c r="A24" t="s">
        <v>43</v>
      </c>
      <c r="C24" s="41">
        <v>1694.3</v>
      </c>
    </row>
    <row r="25" spans="1:8" x14ac:dyDescent="0.2">
      <c r="A25" t="s">
        <v>44</v>
      </c>
      <c r="C25" s="41">
        <v>3060</v>
      </c>
    </row>
    <row r="26" spans="1:8" x14ac:dyDescent="0.2">
      <c r="A26" t="s">
        <v>63</v>
      </c>
      <c r="C26" s="41">
        <v>220</v>
      </c>
    </row>
    <row r="27" spans="1:8" x14ac:dyDescent="0.2">
      <c r="A27" s="13" t="s">
        <v>93</v>
      </c>
      <c r="C27" s="41">
        <v>20573.5</v>
      </c>
    </row>
    <row r="28" spans="1:8" x14ac:dyDescent="0.2">
      <c r="A28" s="13" t="s">
        <v>94</v>
      </c>
      <c r="C28" s="41">
        <v>25</v>
      </c>
    </row>
    <row r="29" spans="1:8" ht="13.5" thickBot="1" x14ac:dyDescent="0.25">
      <c r="A29" t="s">
        <v>46</v>
      </c>
      <c r="C29" s="43">
        <v>131.69</v>
      </c>
    </row>
    <row r="30" spans="1:8" x14ac:dyDescent="0.2">
      <c r="C30" s="41">
        <f>SUM(C24:C29)</f>
        <v>25704.489999999998</v>
      </c>
    </row>
    <row r="31" spans="1:8" x14ac:dyDescent="0.2">
      <c r="C31" s="36"/>
    </row>
    <row r="32" spans="1:8" ht="13.5" thickBot="1" x14ac:dyDescent="0.25">
      <c r="A32" s="3" t="s">
        <v>39</v>
      </c>
      <c r="B32" s="3"/>
      <c r="C32" s="42">
        <f>C21-C30</f>
        <v>1125.0600000000049</v>
      </c>
      <c r="D32" s="3"/>
      <c r="E32" s="3"/>
      <c r="F32" s="3"/>
      <c r="G32" s="3"/>
      <c r="H32" s="3"/>
    </row>
    <row r="33" ht="13.5" thickTop="1" x14ac:dyDescent="0.2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476E5-1E2A-4D79-9FC8-EF754D8E501E}">
  <dimension ref="A1:H31"/>
  <sheetViews>
    <sheetView workbookViewId="0">
      <selection activeCell="G5" sqref="G5"/>
    </sheetView>
  </sheetViews>
  <sheetFormatPr defaultRowHeight="12.75" x14ac:dyDescent="0.2"/>
  <cols>
    <col min="1" max="1" width="46.5703125" bestFit="1" customWidth="1"/>
    <col min="2" max="2" width="10.85546875" bestFit="1" customWidth="1"/>
    <col min="3" max="3" width="11.85546875" bestFit="1" customWidth="1"/>
    <col min="5" max="5" width="20.28515625" bestFit="1" customWidth="1"/>
    <col min="7" max="8" width="10.85546875" bestFit="1" customWidth="1"/>
  </cols>
  <sheetData>
    <row r="1" spans="1:8" x14ac:dyDescent="0.2">
      <c r="A1" s="3" t="s">
        <v>64</v>
      </c>
      <c r="B1" s="3"/>
      <c r="C1" s="3"/>
      <c r="D1" s="3"/>
    </row>
    <row r="3" spans="1:8" ht="13.5" thickBot="1" x14ac:dyDescent="0.25">
      <c r="B3" s="33">
        <v>44196</v>
      </c>
      <c r="C3" s="33">
        <v>43830</v>
      </c>
      <c r="D3" s="34"/>
      <c r="E3" s="34"/>
      <c r="F3" s="34"/>
      <c r="G3" s="33">
        <v>44196</v>
      </c>
      <c r="H3" s="33">
        <v>43830</v>
      </c>
    </row>
    <row r="4" spans="1:8" x14ac:dyDescent="0.2">
      <c r="D4" s="35"/>
    </row>
    <row r="5" spans="1:8" x14ac:dyDescent="0.2">
      <c r="A5" t="s">
        <v>65</v>
      </c>
      <c r="B5">
        <v>1274.49</v>
      </c>
      <c r="C5" s="44">
        <v>2201.3200000000002</v>
      </c>
      <c r="D5" s="37"/>
      <c r="E5" t="s">
        <v>29</v>
      </c>
      <c r="G5">
        <v>1274.49</v>
      </c>
      <c r="H5" s="41">
        <v>2201.3200000000002</v>
      </c>
    </row>
    <row r="6" spans="1:8" x14ac:dyDescent="0.2">
      <c r="B6" s="36"/>
      <c r="C6" s="41"/>
      <c r="D6" s="37"/>
      <c r="E6" s="13" t="s">
        <v>88</v>
      </c>
      <c r="H6" s="36">
        <v>-2434.61</v>
      </c>
    </row>
    <row r="7" spans="1:8" x14ac:dyDescent="0.2">
      <c r="B7" s="36"/>
      <c r="C7" s="41"/>
      <c r="D7" s="37"/>
      <c r="G7" s="36"/>
      <c r="H7" s="41"/>
    </row>
    <row r="8" spans="1:8" ht="13.5" thickBot="1" x14ac:dyDescent="0.25">
      <c r="A8" s="3" t="s">
        <v>33</v>
      </c>
      <c r="B8" s="42">
        <f>SUM(B5:B7)</f>
        <v>1274.49</v>
      </c>
      <c r="C8" s="42">
        <f>SUM(C5:C7)</f>
        <v>2201.3200000000002</v>
      </c>
      <c r="D8" s="39"/>
      <c r="E8" s="3"/>
      <c r="F8" s="3"/>
      <c r="G8" s="42">
        <f>SUM(G5:G7)</f>
        <v>1274.49</v>
      </c>
      <c r="H8" s="42">
        <f>SUM(H5:H7)</f>
        <v>-233.28999999999996</v>
      </c>
    </row>
    <row r="9" spans="1:8" ht="13.5" thickTop="1" x14ac:dyDescent="0.2">
      <c r="B9" s="36"/>
      <c r="C9" s="36"/>
      <c r="G9" s="36"/>
      <c r="H9" s="36"/>
    </row>
    <row r="10" spans="1:8" x14ac:dyDescent="0.2">
      <c r="B10" s="36"/>
      <c r="C10" s="36"/>
      <c r="G10" s="36"/>
      <c r="H10" s="36"/>
    </row>
    <row r="12" spans="1:8" x14ac:dyDescent="0.2">
      <c r="A12" s="3" t="s">
        <v>66</v>
      </c>
      <c r="B12" s="3"/>
      <c r="C12" s="3">
        <v>2020</v>
      </c>
      <c r="D12" s="3"/>
      <c r="E12" s="3" t="s">
        <v>2</v>
      </c>
      <c r="F12" s="3"/>
      <c r="G12" s="3"/>
      <c r="H12" s="3"/>
    </row>
    <row r="13" spans="1:8" x14ac:dyDescent="0.2">
      <c r="G13" s="11"/>
    </row>
    <row r="15" spans="1:8" x14ac:dyDescent="0.2">
      <c r="A15" s="3" t="s">
        <v>35</v>
      </c>
      <c r="C15" t="s">
        <v>2</v>
      </c>
    </row>
    <row r="16" spans="1:8" x14ac:dyDescent="0.2">
      <c r="A16" s="13" t="s">
        <v>36</v>
      </c>
      <c r="C16" s="41">
        <v>2225</v>
      </c>
      <c r="G16" s="11"/>
    </row>
    <row r="17" spans="1:8" x14ac:dyDescent="0.2">
      <c r="A17" s="13" t="s">
        <v>67</v>
      </c>
      <c r="C17" s="41">
        <v>814.86</v>
      </c>
      <c r="G17" s="11"/>
    </row>
    <row r="18" spans="1:8" x14ac:dyDescent="0.2">
      <c r="A18" s="13" t="s">
        <v>89</v>
      </c>
      <c r="C18" s="41">
        <v>5118.1000000000004</v>
      </c>
      <c r="G18" s="11"/>
    </row>
    <row r="19" spans="1:8" ht="13.5" thickBot="1" x14ac:dyDescent="0.25">
      <c r="C19" s="40"/>
      <c r="G19" s="11"/>
    </row>
    <row r="20" spans="1:8" x14ac:dyDescent="0.2">
      <c r="C20" s="41">
        <f>SUM(C16:C19)</f>
        <v>8157.9600000000009</v>
      </c>
    </row>
    <row r="21" spans="1:8" x14ac:dyDescent="0.2">
      <c r="A21" s="3" t="s">
        <v>37</v>
      </c>
      <c r="C21" s="36"/>
      <c r="G21" s="11"/>
    </row>
    <row r="22" spans="1:8" x14ac:dyDescent="0.2">
      <c r="C22" s="36"/>
    </row>
    <row r="23" spans="1:8" x14ac:dyDescent="0.2">
      <c r="A23" t="s">
        <v>43</v>
      </c>
      <c r="C23" s="41">
        <v>536</v>
      </c>
    </row>
    <row r="24" spans="1:8" x14ac:dyDescent="0.2">
      <c r="A24" t="s">
        <v>44</v>
      </c>
      <c r="C24" s="41">
        <v>662.5</v>
      </c>
    </row>
    <row r="25" spans="1:8" x14ac:dyDescent="0.2">
      <c r="A25" s="13" t="s">
        <v>95</v>
      </c>
      <c r="C25" s="41">
        <v>7692.39</v>
      </c>
    </row>
    <row r="26" spans="1:8" x14ac:dyDescent="0.2">
      <c r="A26" s="13" t="s">
        <v>94</v>
      </c>
      <c r="C26" s="41">
        <v>54.73</v>
      </c>
    </row>
    <row r="27" spans="1:8" ht="13.5" thickBot="1" x14ac:dyDescent="0.25">
      <c r="A27" t="s">
        <v>46</v>
      </c>
      <c r="C27" s="43">
        <v>139.16999999999999</v>
      </c>
    </row>
    <row r="28" spans="1:8" x14ac:dyDescent="0.2">
      <c r="C28" s="41">
        <f>SUM(C23:C27)</f>
        <v>9084.7899999999991</v>
      </c>
    </row>
    <row r="29" spans="1:8" x14ac:dyDescent="0.2">
      <c r="C29" s="36"/>
    </row>
    <row r="30" spans="1:8" ht="13.5" thickBot="1" x14ac:dyDescent="0.25">
      <c r="A30" s="3" t="s">
        <v>39</v>
      </c>
      <c r="B30" s="3"/>
      <c r="C30" s="42">
        <f>C20-C28</f>
        <v>-926.82999999999811</v>
      </c>
      <c r="D30" s="3"/>
      <c r="E30" s="3"/>
      <c r="F30" s="3"/>
      <c r="G30" s="3"/>
      <c r="H30" s="3"/>
    </row>
    <row r="31" spans="1:8" ht="13.5" thickTop="1" x14ac:dyDescent="0.2"/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7945A-DC0F-4568-96B9-B58A8FD8759E}">
  <dimension ref="A1:H28"/>
  <sheetViews>
    <sheetView workbookViewId="0">
      <selection activeCell="A23" sqref="A23"/>
    </sheetView>
  </sheetViews>
  <sheetFormatPr defaultRowHeight="12.75" x14ac:dyDescent="0.2"/>
  <cols>
    <col min="1" max="1" width="46.5703125" bestFit="1" customWidth="1"/>
    <col min="2" max="2" width="10.85546875" bestFit="1" customWidth="1"/>
    <col min="3" max="3" width="11.85546875" bestFit="1" customWidth="1"/>
    <col min="5" max="5" width="20.28515625" bestFit="1" customWidth="1"/>
    <col min="7" max="8" width="10.85546875" bestFit="1" customWidth="1"/>
  </cols>
  <sheetData>
    <row r="1" spans="1:8" x14ac:dyDescent="0.2">
      <c r="A1" s="3" t="s">
        <v>64</v>
      </c>
      <c r="B1" s="3"/>
      <c r="C1" s="3"/>
      <c r="D1" s="3"/>
    </row>
    <row r="3" spans="1:8" ht="13.5" thickBot="1" x14ac:dyDescent="0.25">
      <c r="B3" s="33">
        <v>44561</v>
      </c>
      <c r="C3" s="33">
        <v>44196</v>
      </c>
      <c r="D3" s="34"/>
      <c r="E3" s="34"/>
      <c r="F3" s="34"/>
      <c r="G3" s="33">
        <v>44561</v>
      </c>
      <c r="H3" s="33">
        <v>44196</v>
      </c>
    </row>
    <row r="4" spans="1:8" x14ac:dyDescent="0.2">
      <c r="D4" s="35"/>
    </row>
    <row r="5" spans="1:8" x14ac:dyDescent="0.2">
      <c r="A5" t="s">
        <v>65</v>
      </c>
      <c r="B5" s="44">
        <v>3376.29</v>
      </c>
      <c r="C5" s="41">
        <v>1274.49</v>
      </c>
      <c r="D5" s="37"/>
      <c r="E5" t="s">
        <v>29</v>
      </c>
      <c r="G5" s="41">
        <v>3376.29</v>
      </c>
      <c r="H5" s="41">
        <v>1274.49</v>
      </c>
    </row>
    <row r="6" spans="1:8" x14ac:dyDescent="0.2">
      <c r="B6" s="36"/>
      <c r="C6" s="41"/>
      <c r="D6" s="37"/>
      <c r="E6" s="13" t="s">
        <v>88</v>
      </c>
      <c r="G6" s="36">
        <v>-1390</v>
      </c>
      <c r="H6" s="36"/>
    </row>
    <row r="7" spans="1:8" x14ac:dyDescent="0.2">
      <c r="B7" s="36"/>
      <c r="C7" s="41"/>
      <c r="D7" s="37"/>
      <c r="G7" s="36"/>
      <c r="H7" s="41"/>
    </row>
    <row r="8" spans="1:8" ht="13.5" thickBot="1" x14ac:dyDescent="0.25">
      <c r="A8" s="3" t="s">
        <v>33</v>
      </c>
      <c r="B8" s="42">
        <f>SUM(B5:B7)</f>
        <v>3376.29</v>
      </c>
      <c r="C8" s="42">
        <f>SUM(C5:C7)</f>
        <v>1274.49</v>
      </c>
      <c r="D8" s="39"/>
      <c r="E8" s="3"/>
      <c r="F8" s="3"/>
      <c r="G8" s="42">
        <f>SUM(G5:G7)</f>
        <v>1986.29</v>
      </c>
      <c r="H8" s="42">
        <f>SUM(H5:H7)</f>
        <v>1274.49</v>
      </c>
    </row>
    <row r="9" spans="1:8" ht="13.5" thickTop="1" x14ac:dyDescent="0.2">
      <c r="B9" s="36"/>
      <c r="C9" s="36"/>
      <c r="G9" s="36"/>
      <c r="H9" s="36"/>
    </row>
    <row r="10" spans="1:8" x14ac:dyDescent="0.2">
      <c r="B10" s="36"/>
      <c r="C10" s="36"/>
      <c r="G10" s="36"/>
      <c r="H10" s="36"/>
    </row>
    <row r="12" spans="1:8" x14ac:dyDescent="0.2">
      <c r="A12" s="3" t="s">
        <v>66</v>
      </c>
      <c r="B12" s="3"/>
      <c r="C12" s="3">
        <v>2021</v>
      </c>
      <c r="D12" s="3"/>
      <c r="E12" s="3" t="s">
        <v>2</v>
      </c>
      <c r="F12" s="3"/>
      <c r="G12" s="3"/>
      <c r="H12" s="3"/>
    </row>
    <row r="13" spans="1:8" x14ac:dyDescent="0.2">
      <c r="G13" s="11"/>
    </row>
    <row r="15" spans="1:8" x14ac:dyDescent="0.2">
      <c r="A15" s="3" t="s">
        <v>35</v>
      </c>
      <c r="C15" t="s">
        <v>2</v>
      </c>
    </row>
    <row r="16" spans="1:8" x14ac:dyDescent="0.2">
      <c r="A16" s="13" t="s">
        <v>36</v>
      </c>
      <c r="C16" s="41">
        <v>1037.5</v>
      </c>
      <c r="G16" s="11"/>
    </row>
    <row r="17" spans="1:8" x14ac:dyDescent="0.2">
      <c r="A17" s="13" t="s">
        <v>89</v>
      </c>
      <c r="C17" s="41">
        <v>3252.49</v>
      </c>
      <c r="G17" s="11"/>
    </row>
    <row r="18" spans="1:8" ht="13.5" thickBot="1" x14ac:dyDescent="0.25">
      <c r="C18" s="40"/>
      <c r="G18" s="11"/>
    </row>
    <row r="19" spans="1:8" x14ac:dyDescent="0.2">
      <c r="C19" s="41">
        <f>SUM(C16:C18)</f>
        <v>4289.99</v>
      </c>
    </row>
    <row r="20" spans="1:8" x14ac:dyDescent="0.2">
      <c r="A20" s="3" t="s">
        <v>37</v>
      </c>
      <c r="C20" s="36"/>
      <c r="G20" s="11"/>
    </row>
    <row r="21" spans="1:8" x14ac:dyDescent="0.2">
      <c r="C21" s="36"/>
    </row>
    <row r="22" spans="1:8" x14ac:dyDescent="0.2">
      <c r="A22" t="s">
        <v>63</v>
      </c>
      <c r="C22" s="41">
        <v>181.5</v>
      </c>
    </row>
    <row r="23" spans="1:8" x14ac:dyDescent="0.2">
      <c r="A23" s="13" t="s">
        <v>95</v>
      </c>
      <c r="C23" s="41">
        <v>1862.49</v>
      </c>
    </row>
    <row r="24" spans="1:8" ht="13.5" thickBot="1" x14ac:dyDescent="0.25">
      <c r="A24" t="s">
        <v>46</v>
      </c>
      <c r="C24" s="43">
        <v>144.19999999999999</v>
      </c>
    </row>
    <row r="25" spans="1:8" x14ac:dyDescent="0.2">
      <c r="C25" s="41">
        <f>SUM(C22:C24)</f>
        <v>2188.19</v>
      </c>
    </row>
    <row r="26" spans="1:8" x14ac:dyDescent="0.2">
      <c r="C26" s="36"/>
    </row>
    <row r="27" spans="1:8" ht="13.5" thickBot="1" x14ac:dyDescent="0.25">
      <c r="A27" s="3" t="s">
        <v>39</v>
      </c>
      <c r="B27" s="3"/>
      <c r="C27" s="42">
        <f>C19-C25</f>
        <v>2101.7999999999997</v>
      </c>
      <c r="D27" s="3"/>
      <c r="E27" s="3"/>
      <c r="F27" s="3"/>
      <c r="G27" s="3"/>
      <c r="H27" s="3"/>
    </row>
    <row r="28" spans="1:8" ht="13.5" thickTop="1" x14ac:dyDescent="0.2"/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E806-E5B2-439C-B89F-F00E2A4E630E}">
  <dimension ref="A1:H31"/>
  <sheetViews>
    <sheetView workbookViewId="0">
      <selection activeCell="B5" sqref="B5"/>
    </sheetView>
  </sheetViews>
  <sheetFormatPr defaultRowHeight="12.75" x14ac:dyDescent="0.2"/>
  <cols>
    <col min="1" max="1" width="46.5703125" bestFit="1" customWidth="1"/>
    <col min="2" max="2" width="12.28515625" customWidth="1"/>
    <col min="3" max="3" width="13.42578125" customWidth="1"/>
    <col min="5" max="5" width="20.28515625" bestFit="1" customWidth="1"/>
    <col min="7" max="7" width="11.85546875" bestFit="1" customWidth="1"/>
    <col min="8" max="8" width="10.85546875" bestFit="1" customWidth="1"/>
  </cols>
  <sheetData>
    <row r="1" spans="1:8" x14ac:dyDescent="0.2">
      <c r="A1" s="3" t="s">
        <v>64</v>
      </c>
      <c r="B1" s="3"/>
      <c r="C1" s="3"/>
      <c r="D1" s="3"/>
    </row>
    <row r="3" spans="1:8" ht="13.5" thickBot="1" x14ac:dyDescent="0.25">
      <c r="B3" s="33">
        <v>44926</v>
      </c>
      <c r="C3" s="33">
        <v>44561</v>
      </c>
      <c r="D3" s="34"/>
      <c r="E3" s="34"/>
      <c r="F3" s="34"/>
      <c r="G3" s="33">
        <v>44926</v>
      </c>
      <c r="H3" s="33">
        <v>44561</v>
      </c>
    </row>
    <row r="4" spans="1:8" x14ac:dyDescent="0.2">
      <c r="D4" s="35"/>
    </row>
    <row r="5" spans="1:8" x14ac:dyDescent="0.2">
      <c r="A5" t="s">
        <v>65</v>
      </c>
      <c r="B5" s="47">
        <v>16214.27</v>
      </c>
      <c r="C5" s="44">
        <v>3376.29</v>
      </c>
      <c r="D5" s="37"/>
      <c r="E5" t="s">
        <v>29</v>
      </c>
      <c r="G5" s="47">
        <v>16214.27</v>
      </c>
      <c r="H5" s="41">
        <v>3376.29</v>
      </c>
    </row>
    <row r="6" spans="1:8" x14ac:dyDescent="0.2">
      <c r="B6" s="36"/>
      <c r="C6" s="41"/>
      <c r="D6" s="37"/>
      <c r="E6" s="13" t="s">
        <v>88</v>
      </c>
      <c r="G6" s="36">
        <v>-14515.3</v>
      </c>
      <c r="H6" s="36">
        <v>-1390</v>
      </c>
    </row>
    <row r="7" spans="1:8" x14ac:dyDescent="0.2">
      <c r="B7" s="36"/>
      <c r="C7" s="41"/>
      <c r="D7" s="37"/>
      <c r="G7" s="36"/>
      <c r="H7" s="41"/>
    </row>
    <row r="8" spans="1:8" ht="13.5" thickBot="1" x14ac:dyDescent="0.25">
      <c r="A8" s="3" t="s">
        <v>33</v>
      </c>
      <c r="B8" s="42">
        <f>SUM(B5:B7)</f>
        <v>16214.27</v>
      </c>
      <c r="C8" s="42">
        <f>SUM(C5:C7)</f>
        <v>3376.29</v>
      </c>
      <c r="D8" s="39"/>
      <c r="E8" s="3"/>
      <c r="F8" s="3"/>
      <c r="G8" s="42">
        <f>SUM(G5:G7)</f>
        <v>1698.9700000000012</v>
      </c>
      <c r="H8" s="42">
        <f>SUM(H5:H7)</f>
        <v>1986.29</v>
      </c>
    </row>
    <row r="9" spans="1:8" ht="13.5" thickTop="1" x14ac:dyDescent="0.2">
      <c r="B9" s="36"/>
      <c r="C9" s="36"/>
      <c r="G9" s="36"/>
      <c r="H9" s="36"/>
    </row>
    <row r="10" spans="1:8" x14ac:dyDescent="0.2">
      <c r="B10" s="36"/>
      <c r="C10" s="36"/>
      <c r="G10" s="36"/>
      <c r="H10" s="36"/>
    </row>
    <row r="12" spans="1:8" x14ac:dyDescent="0.2">
      <c r="A12" s="3" t="s">
        <v>66</v>
      </c>
      <c r="B12" s="3"/>
      <c r="C12" s="3">
        <v>2022</v>
      </c>
      <c r="D12" s="3"/>
      <c r="E12" s="3" t="s">
        <v>2</v>
      </c>
      <c r="F12" s="3"/>
      <c r="G12" s="3"/>
      <c r="H12" s="3"/>
    </row>
    <row r="13" spans="1:8" x14ac:dyDescent="0.2">
      <c r="G13" s="11"/>
    </row>
    <row r="15" spans="1:8" x14ac:dyDescent="0.2">
      <c r="A15" s="3" t="s">
        <v>35</v>
      </c>
      <c r="C15" t="s">
        <v>2</v>
      </c>
    </row>
    <row r="16" spans="1:8" x14ac:dyDescent="0.2">
      <c r="A16" s="13" t="s">
        <v>36</v>
      </c>
      <c r="C16" s="41">
        <v>1110</v>
      </c>
      <c r="G16" s="11"/>
    </row>
    <row r="17" spans="1:8" x14ac:dyDescent="0.2">
      <c r="A17" s="45" t="s">
        <v>67</v>
      </c>
      <c r="C17" s="41">
        <v>375</v>
      </c>
      <c r="G17" s="11"/>
    </row>
    <row r="18" spans="1:8" x14ac:dyDescent="0.2">
      <c r="A18" s="45" t="s">
        <v>99</v>
      </c>
      <c r="C18" s="41">
        <v>14910.3</v>
      </c>
      <c r="G18" s="11"/>
    </row>
    <row r="19" spans="1:8" ht="13.5" thickBot="1" x14ac:dyDescent="0.25">
      <c r="C19" s="40"/>
      <c r="G19" s="11"/>
    </row>
    <row r="20" spans="1:8" x14ac:dyDescent="0.2">
      <c r="C20" s="41">
        <f>SUM(C16:C19)</f>
        <v>16395.3</v>
      </c>
    </row>
    <row r="21" spans="1:8" x14ac:dyDescent="0.2">
      <c r="A21" s="3" t="s">
        <v>37</v>
      </c>
      <c r="C21" s="36"/>
      <c r="G21" s="11"/>
    </row>
    <row r="22" spans="1:8" x14ac:dyDescent="0.2">
      <c r="C22" s="36"/>
    </row>
    <row r="23" spans="1:8" x14ac:dyDescent="0.2">
      <c r="A23" s="45" t="s">
        <v>97</v>
      </c>
      <c r="C23" s="46">
        <v>375</v>
      </c>
    </row>
    <row r="24" spans="1:8" x14ac:dyDescent="0.2">
      <c r="A24" t="s">
        <v>63</v>
      </c>
      <c r="C24" s="41">
        <v>549.57000000000005</v>
      </c>
    </row>
    <row r="25" spans="1:8" x14ac:dyDescent="0.2">
      <c r="A25" s="13" t="s">
        <v>95</v>
      </c>
      <c r="C25" s="41">
        <v>1785</v>
      </c>
    </row>
    <row r="26" spans="1:8" x14ac:dyDescent="0.2">
      <c r="A26" s="45" t="s">
        <v>98</v>
      </c>
      <c r="C26" s="41">
        <v>758.55</v>
      </c>
    </row>
    <row r="27" spans="1:8" ht="13.5" thickBot="1" x14ac:dyDescent="0.25">
      <c r="A27" t="s">
        <v>46</v>
      </c>
      <c r="C27" s="43">
        <v>139.19999999999999</v>
      </c>
    </row>
    <row r="28" spans="1:8" x14ac:dyDescent="0.2">
      <c r="C28" s="41">
        <f>SUM(C23:C27)</f>
        <v>3607.3199999999997</v>
      </c>
    </row>
    <row r="29" spans="1:8" x14ac:dyDescent="0.2">
      <c r="C29" s="36"/>
    </row>
    <row r="30" spans="1:8" ht="13.5" thickBot="1" x14ac:dyDescent="0.25">
      <c r="A30" s="3" t="s">
        <v>39</v>
      </c>
      <c r="B30" s="3"/>
      <c r="C30" s="42">
        <f>C20-C28</f>
        <v>12787.98</v>
      </c>
      <c r="D30" s="3"/>
      <c r="E30" s="3"/>
      <c r="F30" s="3"/>
      <c r="G30" s="3"/>
      <c r="H30" s="3"/>
    </row>
    <row r="31" spans="1:8" ht="13.5" thickTop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1"/>
  <sheetViews>
    <sheetView workbookViewId="0">
      <selection activeCell="B26" sqref="B26"/>
    </sheetView>
  </sheetViews>
  <sheetFormatPr defaultRowHeight="12.75" x14ac:dyDescent="0.2"/>
  <cols>
    <col min="6" max="6" width="10.140625" bestFit="1" customWidth="1"/>
    <col min="12" max="12" width="10.140625" bestFit="1" customWidth="1"/>
  </cols>
  <sheetData>
    <row r="2" spans="2:18" x14ac:dyDescent="0.2">
      <c r="B2" s="3" t="s">
        <v>25</v>
      </c>
    </row>
    <row r="4" spans="2:18" x14ac:dyDescent="0.2"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2:18" x14ac:dyDescent="0.2">
      <c r="B5" s="3" t="s">
        <v>26</v>
      </c>
      <c r="C5" s="3"/>
      <c r="D5" s="3"/>
      <c r="E5" s="4"/>
      <c r="F5" s="5" t="s">
        <v>2</v>
      </c>
      <c r="G5" s="4"/>
      <c r="H5" s="4"/>
      <c r="I5" s="4"/>
      <c r="J5" s="4"/>
      <c r="K5" s="4"/>
      <c r="L5" s="4"/>
      <c r="M5" s="1"/>
      <c r="N5" s="1"/>
      <c r="O5" s="1"/>
      <c r="P5" s="1"/>
      <c r="Q5" s="1"/>
      <c r="R5" s="1"/>
    </row>
    <row r="6" spans="2:18" x14ac:dyDescent="0.2">
      <c r="B6" s="3"/>
      <c r="C6" s="3"/>
      <c r="D6" s="3"/>
      <c r="E6" s="4"/>
      <c r="F6" s="5"/>
      <c r="G6" s="4"/>
      <c r="H6" s="4"/>
      <c r="I6" s="4"/>
      <c r="J6" s="4"/>
      <c r="K6" s="4"/>
      <c r="L6" s="4"/>
      <c r="M6" s="1"/>
      <c r="N6" s="1"/>
      <c r="O6" s="1"/>
      <c r="P6" s="1"/>
      <c r="Q6" s="1"/>
      <c r="R6" s="1"/>
    </row>
    <row r="7" spans="2:18" ht="13.5" thickBot="1" x14ac:dyDescent="0.25">
      <c r="B7" s="3" t="s">
        <v>27</v>
      </c>
      <c r="C7" s="3"/>
      <c r="D7" s="3"/>
      <c r="E7" s="4"/>
      <c r="F7" s="6">
        <v>38717</v>
      </c>
      <c r="G7" s="4"/>
      <c r="H7" s="4" t="s">
        <v>28</v>
      </c>
      <c r="I7" s="4"/>
      <c r="J7" s="4"/>
      <c r="K7" s="4"/>
      <c r="L7" s="6">
        <v>38717</v>
      </c>
      <c r="M7" s="1"/>
      <c r="N7" s="1"/>
      <c r="O7" s="1"/>
      <c r="P7" s="1"/>
      <c r="Q7" s="1"/>
      <c r="R7" s="1"/>
    </row>
    <row r="8" spans="2:18" x14ac:dyDescent="0.2"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2:18" x14ac:dyDescent="0.2">
      <c r="B9" t="s">
        <v>2</v>
      </c>
      <c r="E9" s="1"/>
      <c r="F9" s="1" t="s">
        <v>2</v>
      </c>
      <c r="G9" s="1"/>
      <c r="H9" s="1" t="s">
        <v>29</v>
      </c>
      <c r="I9" s="1"/>
      <c r="J9" s="1"/>
      <c r="K9" s="1"/>
      <c r="L9" s="18">
        <v>-600</v>
      </c>
      <c r="M9" s="1"/>
      <c r="N9" s="1"/>
      <c r="O9" s="1"/>
      <c r="P9" s="1"/>
      <c r="Q9" s="1"/>
      <c r="R9" s="1"/>
    </row>
    <row r="10" spans="2:18" x14ac:dyDescent="0.2">
      <c r="E10" s="1"/>
      <c r="F10" s="1"/>
      <c r="G10" s="1"/>
      <c r="H10" s="1"/>
      <c r="I10" s="1"/>
      <c r="J10" s="1"/>
      <c r="K10" s="1"/>
      <c r="L10" s="18" t="s">
        <v>2</v>
      </c>
      <c r="M10" s="1"/>
      <c r="N10" s="1"/>
      <c r="O10" s="1"/>
      <c r="P10" s="1"/>
      <c r="Q10" s="1"/>
      <c r="R10" s="1"/>
    </row>
    <row r="11" spans="2:18" x14ac:dyDescent="0.2"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2:18" x14ac:dyDescent="0.2">
      <c r="B12" t="s">
        <v>30</v>
      </c>
      <c r="E12" s="1"/>
      <c r="F12" s="1">
        <v>570</v>
      </c>
      <c r="G12" s="1"/>
      <c r="H12" s="1" t="s">
        <v>31</v>
      </c>
      <c r="I12" s="1"/>
      <c r="J12" s="1"/>
      <c r="K12" s="1"/>
      <c r="L12" s="1">
        <v>70</v>
      </c>
      <c r="M12" s="1"/>
      <c r="N12" s="1"/>
      <c r="O12" s="1"/>
      <c r="P12" s="1"/>
      <c r="Q12" s="1"/>
      <c r="R12" s="1"/>
    </row>
    <row r="13" spans="2:18" x14ac:dyDescent="0.2">
      <c r="E13" s="1"/>
      <c r="F13" s="1"/>
      <c r="G13" s="1"/>
      <c r="H13" s="1" t="s">
        <v>32</v>
      </c>
      <c r="I13" s="1"/>
      <c r="J13" s="1"/>
      <c r="K13" s="1"/>
      <c r="L13" s="1">
        <v>1100</v>
      </c>
      <c r="M13" s="1"/>
      <c r="N13" s="1"/>
      <c r="O13" s="1"/>
      <c r="P13" s="1"/>
      <c r="Q13" s="1"/>
      <c r="R13" s="1"/>
    </row>
    <row r="14" spans="2:18" s="3" customFormat="1" ht="13.5" thickBot="1" x14ac:dyDescent="0.25">
      <c r="B14" s="3" t="s">
        <v>33</v>
      </c>
      <c r="E14" s="4"/>
      <c r="F14" s="7">
        <f>SUM(F9:F13)</f>
        <v>570</v>
      </c>
      <c r="G14" s="4"/>
      <c r="H14" s="4"/>
      <c r="I14" s="4"/>
      <c r="J14" s="4"/>
      <c r="K14" s="4"/>
      <c r="L14" s="7">
        <f>SUM(L9:L13)</f>
        <v>570</v>
      </c>
      <c r="M14" s="4"/>
      <c r="N14" s="4"/>
      <c r="O14" s="4"/>
      <c r="P14" s="4"/>
      <c r="Q14" s="4"/>
      <c r="R14" s="4"/>
    </row>
    <row r="15" spans="2:18" ht="13.5" thickTop="1" x14ac:dyDescent="0.2"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18" x14ac:dyDescent="0.2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x14ac:dyDescent="0.2">
      <c r="B17" s="3" t="s">
        <v>34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x14ac:dyDescent="0.2"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x14ac:dyDescent="0.2">
      <c r="B19" s="3" t="s">
        <v>35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x14ac:dyDescent="0.2">
      <c r="B20" s="1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x14ac:dyDescent="0.2">
      <c r="B21" t="s">
        <v>36</v>
      </c>
      <c r="E21" s="1"/>
      <c r="F21" s="1"/>
      <c r="G21" s="1"/>
      <c r="H21" s="1"/>
      <c r="I21" s="1"/>
      <c r="J21" s="1"/>
      <c r="K21" s="1"/>
      <c r="L21" s="1">
        <v>500</v>
      </c>
      <c r="M21" s="1"/>
      <c r="N21" s="1"/>
      <c r="O21" s="1"/>
      <c r="P21" s="1"/>
      <c r="Q21" s="1"/>
      <c r="R21" s="1"/>
    </row>
    <row r="22" spans="2:18" x14ac:dyDescent="0.2"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x14ac:dyDescent="0.2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ht="13.5" thickBot="1" x14ac:dyDescent="0.25">
      <c r="B24" s="13" t="s">
        <v>2</v>
      </c>
      <c r="E24" s="1"/>
      <c r="F24" s="1"/>
      <c r="G24" s="1"/>
      <c r="H24" s="1"/>
      <c r="I24" s="1"/>
      <c r="J24" s="1"/>
      <c r="K24" s="1"/>
      <c r="L24" s="2">
        <f>SUM(L21:L23)</f>
        <v>500</v>
      </c>
      <c r="M24" s="1"/>
      <c r="N24" s="1"/>
      <c r="O24" s="1"/>
      <c r="P24" s="1"/>
      <c r="Q24" s="1"/>
      <c r="R24" s="1"/>
    </row>
    <row r="25" spans="2:18" ht="13.5" thickTop="1" x14ac:dyDescent="0.2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2:18" x14ac:dyDescent="0.2">
      <c r="B26" s="3" t="s">
        <v>37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2:18" x14ac:dyDescent="0.2"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 x14ac:dyDescent="0.2">
      <c r="B28" t="s">
        <v>38</v>
      </c>
      <c r="E28" s="1"/>
      <c r="F28" s="1"/>
      <c r="G28" s="1"/>
      <c r="H28" s="1"/>
      <c r="I28" s="1"/>
      <c r="J28" s="1"/>
      <c r="K28" s="1"/>
      <c r="L28" s="1">
        <v>1100</v>
      </c>
      <c r="M28" s="1"/>
      <c r="N28" s="1"/>
      <c r="O28" s="1"/>
      <c r="P28" s="1"/>
      <c r="Q28" s="1"/>
      <c r="R28" s="1"/>
    </row>
    <row r="29" spans="2:18" x14ac:dyDescent="0.2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2:18" x14ac:dyDescent="0.2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2:18" s="3" customFormat="1" ht="13.5" thickBot="1" x14ac:dyDescent="0.25">
      <c r="B31" s="3" t="s">
        <v>2</v>
      </c>
      <c r="E31" s="4"/>
      <c r="F31" s="4"/>
      <c r="G31" s="4"/>
      <c r="H31" s="4"/>
      <c r="I31" s="4"/>
      <c r="J31" s="4"/>
      <c r="K31" s="4"/>
      <c r="L31" s="15">
        <f>SUM(L28:L30)</f>
        <v>1100</v>
      </c>
      <c r="M31" s="4"/>
      <c r="N31" s="4"/>
      <c r="O31" s="4"/>
      <c r="P31" s="4"/>
      <c r="Q31" s="4"/>
      <c r="R31" s="4"/>
    </row>
    <row r="32" spans="2:18" ht="13.5" thickTop="1" x14ac:dyDescent="0.2"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 x14ac:dyDescent="0.2"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 s="3" customFormat="1" ht="13.5" thickBot="1" x14ac:dyDescent="0.25">
      <c r="B34" s="3" t="s">
        <v>39</v>
      </c>
      <c r="E34" s="4"/>
      <c r="F34" s="4"/>
      <c r="G34" s="4"/>
      <c r="H34" s="4"/>
      <c r="I34" s="4"/>
      <c r="J34" s="4"/>
      <c r="K34" s="4"/>
      <c r="L34" s="7">
        <f>(L24-L31)</f>
        <v>-600</v>
      </c>
      <c r="M34" s="4"/>
      <c r="N34" s="4"/>
      <c r="O34" s="4"/>
      <c r="P34" s="4"/>
      <c r="Q34" s="4"/>
      <c r="R34" s="4"/>
    </row>
    <row r="35" spans="2:18" ht="13.5" thickTop="1" x14ac:dyDescent="0.2"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 x14ac:dyDescent="0.2"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 x14ac:dyDescent="0.2"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x14ac:dyDescent="0.2"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 x14ac:dyDescent="0.2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 x14ac:dyDescent="0.2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 x14ac:dyDescent="0.2"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</sheetData>
  <phoneticPr fontId="3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A1736-9C9A-4429-BBA3-80FB4E1C04BB}">
  <dimension ref="A1:H31"/>
  <sheetViews>
    <sheetView workbookViewId="0">
      <selection activeCell="J16" sqref="J16:K16"/>
    </sheetView>
  </sheetViews>
  <sheetFormatPr defaultRowHeight="12.75" x14ac:dyDescent="0.2"/>
  <cols>
    <col min="1" max="1" width="46.5703125" bestFit="1" customWidth="1"/>
    <col min="2" max="2" width="12.28515625" customWidth="1"/>
    <col min="3" max="3" width="13" customWidth="1"/>
    <col min="5" max="5" width="20.28515625" bestFit="1" customWidth="1"/>
    <col min="7" max="7" width="11.85546875" bestFit="1" customWidth="1"/>
    <col min="8" max="8" width="12" customWidth="1"/>
  </cols>
  <sheetData>
    <row r="1" spans="1:8" x14ac:dyDescent="0.2">
      <c r="A1" s="3" t="s">
        <v>64</v>
      </c>
      <c r="B1" s="3"/>
      <c r="C1" s="3"/>
      <c r="D1" s="3"/>
    </row>
    <row r="3" spans="1:8" ht="13.5" thickBot="1" x14ac:dyDescent="0.25">
      <c r="B3" s="33">
        <v>45291</v>
      </c>
      <c r="C3" s="33">
        <v>44926</v>
      </c>
      <c r="D3" s="34"/>
      <c r="E3" s="34"/>
      <c r="F3" s="34"/>
      <c r="G3" s="33">
        <v>45291</v>
      </c>
      <c r="H3" s="33">
        <v>44926</v>
      </c>
    </row>
    <row r="4" spans="1:8" x14ac:dyDescent="0.2">
      <c r="D4" s="35"/>
    </row>
    <row r="5" spans="1:8" x14ac:dyDescent="0.2">
      <c r="A5" t="s">
        <v>65</v>
      </c>
      <c r="B5" s="47">
        <v>4816.82</v>
      </c>
      <c r="C5" s="47">
        <v>16214.27</v>
      </c>
      <c r="D5" s="37"/>
      <c r="E5" t="s">
        <v>29</v>
      </c>
      <c r="G5" s="47">
        <v>4816.62</v>
      </c>
      <c r="H5" s="47">
        <v>16214.27</v>
      </c>
    </row>
    <row r="6" spans="1:8" x14ac:dyDescent="0.2">
      <c r="B6" s="36"/>
      <c r="C6" s="41"/>
      <c r="D6" s="37"/>
      <c r="E6" s="13" t="s">
        <v>88</v>
      </c>
      <c r="G6" s="36">
        <v>-3137.2</v>
      </c>
      <c r="H6" s="36">
        <v>-14515.3</v>
      </c>
    </row>
    <row r="7" spans="1:8" x14ac:dyDescent="0.2">
      <c r="B7" s="36"/>
      <c r="C7" s="41"/>
      <c r="D7" s="37"/>
      <c r="G7" s="36"/>
      <c r="H7" s="41"/>
    </row>
    <row r="8" spans="1:8" ht="13.5" thickBot="1" x14ac:dyDescent="0.25">
      <c r="A8" s="3" t="s">
        <v>33</v>
      </c>
      <c r="B8" s="42">
        <f>SUM(B5:B7)</f>
        <v>4816.82</v>
      </c>
      <c r="C8" s="42">
        <f>SUM(C5:C7)</f>
        <v>16214.27</v>
      </c>
      <c r="D8" s="39"/>
      <c r="E8" s="3"/>
      <c r="F8" s="3"/>
      <c r="G8" s="42">
        <f>SUM(G5:G7)</f>
        <v>1679.42</v>
      </c>
      <c r="H8" s="42">
        <f>SUM(H5:H7)</f>
        <v>1698.9700000000012</v>
      </c>
    </row>
    <row r="9" spans="1:8" ht="13.5" thickTop="1" x14ac:dyDescent="0.2">
      <c r="B9" s="36"/>
      <c r="C9" s="36"/>
      <c r="G9" s="36"/>
      <c r="H9" s="36"/>
    </row>
    <row r="10" spans="1:8" x14ac:dyDescent="0.2">
      <c r="B10" s="36"/>
      <c r="C10" s="36"/>
      <c r="G10" s="36"/>
      <c r="H10" s="36"/>
    </row>
    <row r="12" spans="1:8" x14ac:dyDescent="0.2">
      <c r="A12" s="3" t="s">
        <v>66</v>
      </c>
      <c r="B12" s="3"/>
      <c r="C12" s="3">
        <v>2023</v>
      </c>
      <c r="D12" s="3"/>
      <c r="E12" s="3" t="s">
        <v>2</v>
      </c>
      <c r="F12" s="3"/>
      <c r="G12" s="3"/>
      <c r="H12" s="3"/>
    </row>
    <row r="13" spans="1:8" x14ac:dyDescent="0.2">
      <c r="G13" s="11"/>
    </row>
    <row r="15" spans="1:8" x14ac:dyDescent="0.2">
      <c r="A15" s="3" t="s">
        <v>35</v>
      </c>
      <c r="C15" t="s">
        <v>2</v>
      </c>
    </row>
    <row r="16" spans="1:8" x14ac:dyDescent="0.2">
      <c r="A16" s="13" t="s">
        <v>36</v>
      </c>
      <c r="C16" s="41">
        <v>850</v>
      </c>
      <c r="G16" s="11"/>
    </row>
    <row r="17" spans="1:8" x14ac:dyDescent="0.2">
      <c r="A17" s="45" t="s">
        <v>67</v>
      </c>
      <c r="C17" s="41">
        <v>484.5</v>
      </c>
      <c r="G17" s="11"/>
    </row>
    <row r="18" spans="1:8" x14ac:dyDescent="0.2">
      <c r="A18" s="45" t="s">
        <v>99</v>
      </c>
      <c r="C18" s="41">
        <v>6871.9</v>
      </c>
      <c r="G18" s="11"/>
    </row>
    <row r="19" spans="1:8" ht="13.5" thickBot="1" x14ac:dyDescent="0.25">
      <c r="A19" s="45"/>
      <c r="C19" s="40"/>
      <c r="G19" s="11"/>
    </row>
    <row r="20" spans="1:8" x14ac:dyDescent="0.2">
      <c r="C20" s="41">
        <f>SUM(C16:C19)</f>
        <v>8206.4</v>
      </c>
    </row>
    <row r="21" spans="1:8" x14ac:dyDescent="0.2">
      <c r="A21" s="3" t="s">
        <v>37</v>
      </c>
      <c r="C21" s="36"/>
      <c r="G21" s="11"/>
    </row>
    <row r="22" spans="1:8" x14ac:dyDescent="0.2">
      <c r="C22" s="36"/>
    </row>
    <row r="23" spans="1:8" x14ac:dyDescent="0.2">
      <c r="A23" s="45" t="s">
        <v>97</v>
      </c>
      <c r="C23" s="46">
        <v>361.86</v>
      </c>
    </row>
    <row r="24" spans="1:8" x14ac:dyDescent="0.2">
      <c r="A24" t="s">
        <v>63</v>
      </c>
      <c r="C24" s="41">
        <v>181.5</v>
      </c>
    </row>
    <row r="25" spans="1:8" x14ac:dyDescent="0.2">
      <c r="A25" s="13" t="s">
        <v>95</v>
      </c>
      <c r="C25" s="41">
        <v>18250</v>
      </c>
    </row>
    <row r="26" spans="1:8" x14ac:dyDescent="0.2">
      <c r="A26" s="45" t="s">
        <v>101</v>
      </c>
      <c r="C26" s="41">
        <v>551</v>
      </c>
    </row>
    <row r="27" spans="1:8" ht="13.5" thickBot="1" x14ac:dyDescent="0.25">
      <c r="A27" t="s">
        <v>46</v>
      </c>
      <c r="C27" s="43">
        <v>259.49</v>
      </c>
    </row>
    <row r="28" spans="1:8" x14ac:dyDescent="0.2">
      <c r="C28" s="41">
        <f>SUM(C23:C27)</f>
        <v>19603.850000000002</v>
      </c>
    </row>
    <row r="29" spans="1:8" x14ac:dyDescent="0.2">
      <c r="C29" s="36"/>
    </row>
    <row r="30" spans="1:8" ht="13.5" thickBot="1" x14ac:dyDescent="0.25">
      <c r="A30" s="3" t="s">
        <v>39</v>
      </c>
      <c r="B30" s="3"/>
      <c r="C30" s="42">
        <f>C20-C28</f>
        <v>-11397.450000000003</v>
      </c>
      <c r="D30" s="3"/>
      <c r="E30" s="3"/>
      <c r="F30" s="3"/>
      <c r="G30" s="3"/>
      <c r="H30" s="3"/>
    </row>
    <row r="31" spans="1:8" ht="13.5" thickTop="1" x14ac:dyDescent="0.2"/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D28"/>
  <sheetViews>
    <sheetView tabSelected="1" workbookViewId="0">
      <selection activeCell="M31" sqref="M31"/>
    </sheetView>
  </sheetViews>
  <sheetFormatPr defaultRowHeight="12.75" x14ac:dyDescent="0.2"/>
  <cols>
    <col min="1" max="1" width="43" bestFit="1" customWidth="1"/>
    <col min="5" max="12" width="9.7109375" bestFit="1" customWidth="1"/>
    <col min="13" max="13" width="10.42578125" bestFit="1" customWidth="1"/>
    <col min="14" max="17" width="9.7109375" bestFit="1" customWidth="1"/>
    <col min="18" max="19" width="10.7109375" bestFit="1" customWidth="1"/>
    <col min="20" max="21" width="9.7109375" bestFit="1" customWidth="1"/>
    <col min="22" max="22" width="10.7109375" bestFit="1" customWidth="1"/>
    <col min="23" max="23" width="11.42578125" bestFit="1" customWidth="1"/>
    <col min="24" max="24" width="11.85546875" bestFit="1" customWidth="1"/>
  </cols>
  <sheetData>
    <row r="1" spans="1:30" x14ac:dyDescent="0.2">
      <c r="A1" s="3" t="s">
        <v>25</v>
      </c>
    </row>
    <row r="3" spans="1:30" x14ac:dyDescent="0.2">
      <c r="A3" s="3" t="s">
        <v>96</v>
      </c>
    </row>
    <row r="4" spans="1:30" ht="13.5" thickBot="1" x14ac:dyDescent="0.25"/>
    <row r="5" spans="1:30" x14ac:dyDescent="0.2">
      <c r="E5" s="20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9" t="s">
        <v>100</v>
      </c>
    </row>
    <row r="6" spans="1:30" ht="13.5" thickBot="1" x14ac:dyDescent="0.25">
      <c r="A6" s="3" t="s">
        <v>25</v>
      </c>
      <c r="E6" s="30">
        <v>2005</v>
      </c>
      <c r="F6" s="31">
        <v>2006</v>
      </c>
      <c r="G6" s="31">
        <v>2007</v>
      </c>
      <c r="H6" s="31">
        <v>2008</v>
      </c>
      <c r="I6" s="31">
        <v>2009</v>
      </c>
      <c r="J6" s="31">
        <v>2010</v>
      </c>
      <c r="K6" s="31">
        <v>2011</v>
      </c>
      <c r="L6" s="31">
        <v>2012</v>
      </c>
      <c r="M6" s="31">
        <v>2013</v>
      </c>
      <c r="N6" s="31">
        <v>2014</v>
      </c>
      <c r="O6" s="31">
        <v>2015</v>
      </c>
      <c r="P6" s="31">
        <v>2016</v>
      </c>
      <c r="Q6" s="31">
        <v>2017</v>
      </c>
      <c r="R6" s="31">
        <v>2018</v>
      </c>
      <c r="S6" s="31">
        <v>2019</v>
      </c>
      <c r="T6" s="31">
        <v>2020</v>
      </c>
      <c r="U6" s="31">
        <v>2021</v>
      </c>
      <c r="V6" s="31">
        <v>2022</v>
      </c>
      <c r="W6" s="31">
        <v>2023</v>
      </c>
      <c r="X6" s="32" t="s">
        <v>33</v>
      </c>
    </row>
    <row r="7" spans="1:30" x14ac:dyDescent="0.2">
      <c r="E7" s="22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23"/>
      <c r="Y7" s="1"/>
      <c r="Z7" s="1"/>
      <c r="AA7" s="1"/>
      <c r="AB7" s="1"/>
      <c r="AC7" s="1"/>
      <c r="AD7" s="1"/>
    </row>
    <row r="8" spans="1:30" x14ac:dyDescent="0.2">
      <c r="E8" s="22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23"/>
      <c r="Y8" s="1"/>
      <c r="Z8" s="1"/>
      <c r="AA8" s="1"/>
      <c r="AB8" s="1"/>
      <c r="AC8" s="1"/>
      <c r="AD8" s="1"/>
    </row>
    <row r="9" spans="1:30" ht="13.5" thickBot="1" x14ac:dyDescent="0.25">
      <c r="A9" s="3" t="s">
        <v>35</v>
      </c>
      <c r="E9" s="24">
        <v>500</v>
      </c>
      <c r="F9" s="2">
        <v>4047.46</v>
      </c>
      <c r="G9" s="2">
        <v>3237.33</v>
      </c>
      <c r="H9" s="2">
        <v>6418.7</v>
      </c>
      <c r="I9" s="2">
        <v>5431.35</v>
      </c>
      <c r="J9" s="2">
        <v>6164.15</v>
      </c>
      <c r="K9" s="2">
        <v>9289.09</v>
      </c>
      <c r="L9" s="2">
        <v>5381.63</v>
      </c>
      <c r="M9" s="2">
        <v>6162.43</v>
      </c>
      <c r="N9" s="2">
        <v>5969.47</v>
      </c>
      <c r="O9" s="2">
        <v>6729.83</v>
      </c>
      <c r="P9" s="2">
        <v>4975.75</v>
      </c>
      <c r="Q9" s="2">
        <v>5073.6899999999996</v>
      </c>
      <c r="R9" s="2">
        <v>19448.099999999999</v>
      </c>
      <c r="S9" s="2">
        <v>26829.55</v>
      </c>
      <c r="T9" s="2">
        <v>8157.96</v>
      </c>
      <c r="U9" s="2">
        <v>4289.99</v>
      </c>
      <c r="V9" s="2">
        <v>16395.3</v>
      </c>
      <c r="W9" s="2">
        <v>8206.4</v>
      </c>
      <c r="X9" s="25">
        <f>SUM(E9:W9)</f>
        <v>152708.18000000002</v>
      </c>
      <c r="Y9" s="1"/>
      <c r="Z9" s="1"/>
      <c r="AA9" s="1"/>
      <c r="AB9" s="1"/>
      <c r="AC9" s="1"/>
      <c r="AD9" s="1"/>
    </row>
    <row r="10" spans="1:30" ht="13.5" thickTop="1" x14ac:dyDescent="0.2">
      <c r="E10" s="22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23"/>
      <c r="Y10" s="1"/>
      <c r="Z10" s="1"/>
      <c r="AA10" s="1"/>
      <c r="AB10" s="1"/>
      <c r="AC10" s="1"/>
      <c r="AD10" s="1"/>
    </row>
    <row r="11" spans="1:30" x14ac:dyDescent="0.2">
      <c r="E11" s="22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23"/>
      <c r="Y11" s="1"/>
      <c r="Z11" s="1"/>
      <c r="AA11" s="1"/>
      <c r="AB11" s="1"/>
      <c r="AC11" s="1"/>
      <c r="AD11" s="1"/>
    </row>
    <row r="12" spans="1:30" ht="13.5" thickBot="1" x14ac:dyDescent="0.25">
      <c r="A12" s="3" t="s">
        <v>37</v>
      </c>
      <c r="E12" s="24">
        <v>1100</v>
      </c>
      <c r="F12" s="2">
        <v>2370.62</v>
      </c>
      <c r="G12" s="2">
        <v>3979.87</v>
      </c>
      <c r="H12" s="2">
        <v>5302.87</v>
      </c>
      <c r="I12" s="2">
        <v>5776.74</v>
      </c>
      <c r="J12" s="2">
        <v>6854.82</v>
      </c>
      <c r="K12" s="2">
        <v>8362.02</v>
      </c>
      <c r="L12" s="2">
        <v>5373.73</v>
      </c>
      <c r="M12" s="2">
        <v>7993.74</v>
      </c>
      <c r="N12" s="2">
        <v>5798.82</v>
      </c>
      <c r="O12" s="2">
        <v>6131.95</v>
      </c>
      <c r="P12" s="2">
        <v>5163.03</v>
      </c>
      <c r="Q12" s="2">
        <v>3809.15</v>
      </c>
      <c r="R12" s="2">
        <v>19735.36</v>
      </c>
      <c r="S12" s="2">
        <v>25704.49</v>
      </c>
      <c r="T12" s="2">
        <v>9084.7900000000009</v>
      </c>
      <c r="U12" s="2">
        <v>2188.19</v>
      </c>
      <c r="V12" s="2">
        <v>3607.3199999999997</v>
      </c>
      <c r="W12" s="2">
        <v>19603.850000000002</v>
      </c>
      <c r="X12" s="25">
        <f>SUM(E12:W12)</f>
        <v>147941.36000000002</v>
      </c>
      <c r="Y12" s="1"/>
      <c r="Z12" s="1"/>
      <c r="AA12" s="1"/>
      <c r="AB12" s="1"/>
      <c r="AC12" s="1"/>
      <c r="AD12" s="1"/>
    </row>
    <row r="13" spans="1:30" ht="13.5" thickTop="1" x14ac:dyDescent="0.2">
      <c r="E13" s="22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23"/>
      <c r="Y13" s="1"/>
      <c r="Z13" s="1"/>
      <c r="AA13" s="1"/>
      <c r="AB13" s="1"/>
      <c r="AC13" s="1"/>
      <c r="AD13" s="1"/>
    </row>
    <row r="14" spans="1:30" x14ac:dyDescent="0.2">
      <c r="E14" s="22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23"/>
      <c r="Y14" s="1"/>
      <c r="Z14" s="1"/>
      <c r="AA14" s="1"/>
      <c r="AB14" s="1"/>
      <c r="AC14" s="1"/>
      <c r="AD14" s="1"/>
    </row>
    <row r="15" spans="1:30" ht="13.5" thickBot="1" x14ac:dyDescent="0.25">
      <c r="A15" s="3" t="s">
        <v>39</v>
      </c>
      <c r="E15" s="26">
        <f t="shared" ref="E15:P15" si="0">(E9-E12)</f>
        <v>-600</v>
      </c>
      <c r="F15" s="27">
        <f t="shared" si="0"/>
        <v>1676.8400000000001</v>
      </c>
      <c r="G15" s="27">
        <f t="shared" si="0"/>
        <v>-742.54</v>
      </c>
      <c r="H15" s="27">
        <f t="shared" si="0"/>
        <v>1115.83</v>
      </c>
      <c r="I15" s="27">
        <f t="shared" si="0"/>
        <v>-345.38999999999942</v>
      </c>
      <c r="J15" s="27">
        <f t="shared" si="0"/>
        <v>-690.67000000000007</v>
      </c>
      <c r="K15" s="27">
        <f t="shared" si="0"/>
        <v>927.06999999999971</v>
      </c>
      <c r="L15" s="27">
        <f t="shared" si="0"/>
        <v>7.9000000000005457</v>
      </c>
      <c r="M15" s="27">
        <f t="shared" si="0"/>
        <v>-1831.3099999999995</v>
      </c>
      <c r="N15" s="27">
        <f t="shared" si="0"/>
        <v>170.65000000000055</v>
      </c>
      <c r="O15" s="27">
        <f t="shared" si="0"/>
        <v>597.88000000000011</v>
      </c>
      <c r="P15" s="27">
        <f t="shared" si="0"/>
        <v>-187.27999999999975</v>
      </c>
      <c r="Q15" s="27">
        <v>1253.6400000000001</v>
      </c>
      <c r="R15" s="27">
        <v>-287.26</v>
      </c>
      <c r="S15" s="27">
        <v>1125.06</v>
      </c>
      <c r="T15" s="27">
        <v>-926.83</v>
      </c>
      <c r="U15" s="27">
        <v>2101.8000000000002</v>
      </c>
      <c r="V15" s="27">
        <v>12787.98</v>
      </c>
      <c r="W15" s="27">
        <v>-11397.450000000003</v>
      </c>
      <c r="X15" s="28">
        <f>(X9-X12)</f>
        <v>4766.820000000007</v>
      </c>
      <c r="Y15" s="1"/>
      <c r="Z15" s="1"/>
      <c r="AA15" s="1"/>
      <c r="AB15" s="1"/>
      <c r="AC15" s="1"/>
      <c r="AD15" s="1"/>
    </row>
    <row r="16" spans="1:30" x14ac:dyDescent="0.2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2">
      <c r="A17" s="13" t="s">
        <v>2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8" t="s">
        <v>2</v>
      </c>
      <c r="Y17" s="1"/>
      <c r="Z17" s="1"/>
      <c r="AA17" s="1"/>
      <c r="AB17" s="1"/>
      <c r="AC17" s="1"/>
      <c r="AD17" s="1"/>
    </row>
    <row r="18" spans="1:30" x14ac:dyDescent="0.2"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"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s="3" customFormat="1" x14ac:dyDescent="0.2"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14"/>
      <c r="Y20" s="4"/>
      <c r="Z20" s="4"/>
      <c r="AA20" s="4"/>
      <c r="AB20" s="4"/>
      <c r="AC20" s="4"/>
      <c r="AD20" s="4"/>
    </row>
    <row r="21" spans="1:30" x14ac:dyDescent="0.2"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"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2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x14ac:dyDescent="0.2"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x14ac:dyDescent="0.2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</sheetData>
  <phoneticPr fontId="3" type="noConversion"/>
  <printOptions gridLines="1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37"/>
  <sheetViews>
    <sheetView workbookViewId="0">
      <selection activeCell="B24" sqref="B24"/>
    </sheetView>
  </sheetViews>
  <sheetFormatPr defaultRowHeight="12.75" x14ac:dyDescent="0.2"/>
  <cols>
    <col min="5" max="6" width="10.140625" bestFit="1" customWidth="1"/>
    <col min="11" max="12" width="10.140625" bestFit="1" customWidth="1"/>
    <col min="14" max="14" width="9.28515625" bestFit="1" customWidth="1"/>
  </cols>
  <sheetData>
    <row r="1" spans="2:13" x14ac:dyDescent="0.2">
      <c r="B1" s="3" t="s">
        <v>25</v>
      </c>
    </row>
    <row r="3" spans="2:13" x14ac:dyDescent="0.2">
      <c r="B3" s="3" t="s">
        <v>26</v>
      </c>
      <c r="C3" s="3"/>
      <c r="D3" s="4"/>
      <c r="E3" s="4"/>
      <c r="F3" s="5" t="s">
        <v>2</v>
      </c>
      <c r="G3" s="4"/>
      <c r="H3" s="4"/>
      <c r="I3" s="4"/>
      <c r="J3" s="4"/>
      <c r="K3" s="4"/>
      <c r="L3" s="4"/>
      <c r="M3" s="1"/>
    </row>
    <row r="4" spans="2:13" x14ac:dyDescent="0.2">
      <c r="B4" s="3"/>
      <c r="C4" s="3"/>
      <c r="D4" s="4"/>
      <c r="E4" s="4"/>
      <c r="F4" s="5"/>
      <c r="G4" s="4"/>
      <c r="H4" s="4"/>
      <c r="I4" s="4"/>
      <c r="J4" s="4"/>
      <c r="K4" s="4"/>
      <c r="L4" s="4"/>
      <c r="M4" s="1"/>
    </row>
    <row r="5" spans="2:13" ht="13.5" thickBot="1" x14ac:dyDescent="0.25">
      <c r="B5" s="3" t="s">
        <v>27</v>
      </c>
      <c r="C5" s="3"/>
      <c r="D5" s="4"/>
      <c r="E5" s="6">
        <v>39082</v>
      </c>
      <c r="F5" s="6">
        <v>38717</v>
      </c>
      <c r="G5" s="4"/>
      <c r="H5" s="4" t="s">
        <v>28</v>
      </c>
      <c r="I5" s="4"/>
      <c r="J5" s="4"/>
      <c r="K5" s="6">
        <v>39082</v>
      </c>
      <c r="L5" s="6">
        <v>38717</v>
      </c>
      <c r="M5" s="1"/>
    </row>
    <row r="6" spans="2:13" x14ac:dyDescent="0.2">
      <c r="D6" s="1"/>
      <c r="E6" s="1"/>
      <c r="F6" s="1"/>
      <c r="G6" s="1"/>
      <c r="H6" s="1"/>
      <c r="I6" s="1"/>
      <c r="J6" s="1"/>
      <c r="K6" s="1"/>
      <c r="L6" s="1"/>
      <c r="M6" s="1"/>
    </row>
    <row r="7" spans="2:13" x14ac:dyDescent="0.2">
      <c r="B7" t="s">
        <v>2</v>
      </c>
      <c r="D7" s="1"/>
      <c r="E7" s="1"/>
      <c r="F7" s="1" t="s">
        <v>2</v>
      </c>
      <c r="G7" s="1"/>
      <c r="H7" s="1" t="s">
        <v>29</v>
      </c>
      <c r="I7" s="1"/>
      <c r="J7" s="1"/>
      <c r="K7" s="1">
        <v>1076.8399999999999</v>
      </c>
      <c r="L7" s="1">
        <v>-600</v>
      </c>
      <c r="M7" s="1"/>
    </row>
    <row r="8" spans="2:13" x14ac:dyDescent="0.2">
      <c r="B8" t="s">
        <v>2</v>
      </c>
      <c r="D8" s="1"/>
      <c r="E8" s="1" t="s">
        <v>2</v>
      </c>
      <c r="F8" s="1" t="s">
        <v>2</v>
      </c>
      <c r="G8" s="1"/>
      <c r="H8" s="1"/>
      <c r="I8" s="1"/>
      <c r="J8" s="1"/>
      <c r="K8" s="1"/>
      <c r="L8" s="1"/>
      <c r="M8" s="1"/>
    </row>
    <row r="9" spans="2:13" x14ac:dyDescent="0.2"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x14ac:dyDescent="0.2">
      <c r="B10" t="s">
        <v>30</v>
      </c>
      <c r="D10" s="1"/>
      <c r="E10" s="1">
        <v>1076.8399999999999</v>
      </c>
      <c r="F10" s="1">
        <v>570</v>
      </c>
      <c r="G10" s="1"/>
      <c r="H10" s="1" t="s">
        <v>31</v>
      </c>
      <c r="I10" s="1"/>
      <c r="J10" s="1"/>
      <c r="K10" s="1">
        <v>0</v>
      </c>
      <c r="L10" s="1">
        <v>70</v>
      </c>
      <c r="M10" s="1"/>
    </row>
    <row r="11" spans="2:13" x14ac:dyDescent="0.2">
      <c r="D11" s="1"/>
      <c r="E11" s="1"/>
      <c r="F11" s="1"/>
      <c r="G11" s="1"/>
      <c r="H11" s="1" t="s">
        <v>32</v>
      </c>
      <c r="I11" s="1"/>
      <c r="J11" s="1"/>
      <c r="K11" s="1">
        <v>0</v>
      </c>
      <c r="L11" s="1">
        <v>1100</v>
      </c>
      <c r="M11" s="1"/>
    </row>
    <row r="12" spans="2:13" ht="13.5" thickBot="1" x14ac:dyDescent="0.25">
      <c r="B12" s="3" t="s">
        <v>33</v>
      </c>
      <c r="C12" s="3"/>
      <c r="D12" s="4"/>
      <c r="E12" s="7">
        <f>SUM(E8:E11)</f>
        <v>1076.8399999999999</v>
      </c>
      <c r="F12" s="7">
        <f>SUM(F7:F11)</f>
        <v>570</v>
      </c>
      <c r="G12" s="4"/>
      <c r="H12" s="4"/>
      <c r="I12" s="4"/>
      <c r="J12" s="4"/>
      <c r="K12" s="7">
        <f>SUM(K7:K11)</f>
        <v>1076.8399999999999</v>
      </c>
      <c r="L12" s="7">
        <f>SUM(L7:L11)</f>
        <v>570</v>
      </c>
      <c r="M12" s="4"/>
    </row>
    <row r="13" spans="2:13" ht="13.5" thickTop="1" x14ac:dyDescent="0.2">
      <c r="B13" s="3"/>
      <c r="C13" s="3"/>
      <c r="D13" s="4"/>
      <c r="E13" s="14"/>
      <c r="F13" s="14"/>
      <c r="G13" s="4"/>
      <c r="H13" s="4"/>
      <c r="I13" s="4"/>
      <c r="J13" s="4"/>
      <c r="K13" s="14"/>
      <c r="L13" s="14"/>
      <c r="M13" s="4"/>
    </row>
    <row r="14" spans="2:13" x14ac:dyDescent="0.2">
      <c r="B14" s="3"/>
      <c r="C14" s="3"/>
      <c r="D14" s="4"/>
      <c r="E14" s="14"/>
      <c r="F14" s="14"/>
      <c r="G14" s="4"/>
      <c r="H14" s="4"/>
      <c r="I14" s="4"/>
      <c r="J14" s="4"/>
      <c r="K14" s="14"/>
      <c r="L14" s="14"/>
      <c r="M14" s="4"/>
    </row>
    <row r="15" spans="2:13" x14ac:dyDescent="0.2"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3" x14ac:dyDescent="0.2">
      <c r="B16" s="3" t="s">
        <v>40</v>
      </c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4" x14ac:dyDescent="0.2">
      <c r="B17" s="3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4" x14ac:dyDescent="0.2">
      <c r="B18" s="3" t="s">
        <v>35</v>
      </c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4" x14ac:dyDescent="0.2">
      <c r="B19" t="s">
        <v>36</v>
      </c>
      <c r="D19" s="1"/>
      <c r="E19" s="1"/>
      <c r="F19" s="1"/>
      <c r="G19" s="1"/>
      <c r="H19" s="1"/>
      <c r="I19" s="1"/>
      <c r="J19" s="1"/>
      <c r="K19" s="1"/>
      <c r="L19" s="1">
        <v>3380</v>
      </c>
      <c r="M19" s="1"/>
      <c r="N19" s="1"/>
    </row>
    <row r="20" spans="2:14" x14ac:dyDescent="0.2">
      <c r="B20" t="s">
        <v>41</v>
      </c>
      <c r="D20" s="1"/>
      <c r="E20" s="1"/>
      <c r="F20" s="1"/>
      <c r="G20" s="1"/>
      <c r="H20" s="1"/>
      <c r="I20" s="1"/>
      <c r="J20" s="1"/>
      <c r="K20" s="1"/>
      <c r="L20" s="1">
        <v>667.46</v>
      </c>
      <c r="M20" s="1"/>
      <c r="N20" s="1"/>
    </row>
    <row r="21" spans="2:14" x14ac:dyDescent="0.2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2:14" ht="13.5" thickBot="1" x14ac:dyDescent="0.25">
      <c r="B22" t="s">
        <v>42</v>
      </c>
      <c r="D22" s="1"/>
      <c r="E22" s="1"/>
      <c r="F22" s="1"/>
      <c r="G22" s="1"/>
      <c r="H22" s="1"/>
      <c r="I22" s="1"/>
      <c r="J22" s="1"/>
      <c r="K22" s="1"/>
      <c r="L22" s="2">
        <f>SUM(L19:L21)</f>
        <v>4047.46</v>
      </c>
      <c r="M22" s="1"/>
      <c r="N22" s="9"/>
    </row>
    <row r="23" spans="2:14" ht="13.5" thickTop="1" x14ac:dyDescent="0.2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x14ac:dyDescent="0.2">
      <c r="B24" s="3" t="s">
        <v>37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2:14" x14ac:dyDescent="0.2">
      <c r="B25" t="s">
        <v>43</v>
      </c>
      <c r="D25" s="1"/>
      <c r="E25" s="1"/>
      <c r="F25" s="1"/>
      <c r="G25" s="1"/>
      <c r="H25" s="1"/>
      <c r="I25" s="1"/>
      <c r="J25" s="1"/>
      <c r="K25" s="1"/>
      <c r="L25" s="1">
        <v>589.96</v>
      </c>
    </row>
    <row r="26" spans="2:14" x14ac:dyDescent="0.2">
      <c r="B26" t="s">
        <v>44</v>
      </c>
      <c r="F26" s="1"/>
      <c r="G26" s="1"/>
      <c r="H26" s="1"/>
      <c r="I26" s="1"/>
      <c r="J26" s="1"/>
      <c r="K26" s="1"/>
      <c r="L26" s="1">
        <v>1600</v>
      </c>
      <c r="M26" s="1"/>
    </row>
    <row r="27" spans="2:14" x14ac:dyDescent="0.2">
      <c r="B27" t="s">
        <v>45</v>
      </c>
      <c r="F27" s="1"/>
      <c r="G27" s="1"/>
      <c r="H27" s="1"/>
      <c r="I27" s="1"/>
      <c r="J27" s="1"/>
      <c r="K27" s="1"/>
      <c r="L27" s="1">
        <v>150</v>
      </c>
      <c r="M27" s="1"/>
    </row>
    <row r="28" spans="2:14" x14ac:dyDescent="0.2">
      <c r="B28" t="s">
        <v>46</v>
      </c>
      <c r="F28" s="1"/>
      <c r="G28" s="1"/>
      <c r="H28" s="1"/>
      <c r="I28" s="1"/>
      <c r="J28" s="1"/>
      <c r="K28" s="1"/>
      <c r="L28" s="1">
        <v>30.66</v>
      </c>
      <c r="M28" s="1"/>
    </row>
    <row r="29" spans="2:14" s="3" customFormat="1" ht="13.5" thickBot="1" x14ac:dyDescent="0.25">
      <c r="B29" s="3" t="s">
        <v>2</v>
      </c>
      <c r="F29" s="4"/>
      <c r="G29" s="4"/>
      <c r="H29" s="4"/>
      <c r="I29" s="4"/>
      <c r="J29" s="4"/>
      <c r="K29" s="4"/>
      <c r="L29" s="15">
        <f>SUM(L25:L28)</f>
        <v>2370.62</v>
      </c>
      <c r="M29" s="4"/>
    </row>
    <row r="30" spans="2:14" ht="13.5" thickTop="1" x14ac:dyDescent="0.2">
      <c r="F30" s="1"/>
      <c r="G30" s="1"/>
      <c r="H30" s="1"/>
      <c r="I30" s="1"/>
      <c r="J30" s="1"/>
      <c r="K30" s="1"/>
      <c r="L30" s="1"/>
      <c r="M30" s="1"/>
    </row>
    <row r="31" spans="2:14" x14ac:dyDescent="0.2">
      <c r="B31" s="3"/>
      <c r="C31" s="3"/>
      <c r="D31" s="3"/>
      <c r="E31" s="3"/>
      <c r="F31" s="3"/>
      <c r="G31" s="3"/>
      <c r="H31" s="3"/>
    </row>
    <row r="32" spans="2:14" s="3" customFormat="1" ht="13.5" thickBot="1" x14ac:dyDescent="0.25">
      <c r="B32" s="3" t="s">
        <v>39</v>
      </c>
      <c r="L32" s="17">
        <f>(L22-L29)</f>
        <v>1676.8400000000001</v>
      </c>
    </row>
    <row r="33" spans="2:8" ht="13.5" thickTop="1" x14ac:dyDescent="0.2">
      <c r="B33" s="3"/>
      <c r="C33" s="3"/>
      <c r="D33" s="3"/>
      <c r="E33" s="3"/>
      <c r="F33" s="3"/>
      <c r="G33" s="3"/>
      <c r="H33" s="10"/>
    </row>
    <row r="34" spans="2:8" x14ac:dyDescent="0.2">
      <c r="B34" s="3"/>
      <c r="C34" s="3"/>
      <c r="D34" s="3"/>
      <c r="E34" s="3"/>
      <c r="F34" s="3"/>
      <c r="G34" s="3"/>
      <c r="H34" s="3"/>
    </row>
    <row r="35" spans="2:8" x14ac:dyDescent="0.2">
      <c r="B35" s="3"/>
      <c r="C35" s="3"/>
      <c r="D35" s="3"/>
      <c r="E35" s="3"/>
      <c r="F35" s="3"/>
      <c r="G35" s="3"/>
      <c r="H35" s="3"/>
    </row>
    <row r="36" spans="2:8" x14ac:dyDescent="0.2">
      <c r="B36" s="3"/>
      <c r="C36" s="3"/>
      <c r="D36" s="3"/>
      <c r="E36" s="3"/>
      <c r="F36" s="3"/>
      <c r="G36" s="3"/>
      <c r="H36" s="3"/>
    </row>
    <row r="37" spans="2:8" x14ac:dyDescent="0.2">
      <c r="B37" s="3"/>
      <c r="C37" s="3"/>
      <c r="D37" s="3"/>
      <c r="E37" s="3"/>
      <c r="F37" s="3"/>
      <c r="G37" s="3"/>
      <c r="H37" s="10"/>
    </row>
  </sheetData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41"/>
  <sheetViews>
    <sheetView workbookViewId="0">
      <selection activeCell="B23" sqref="B23"/>
    </sheetView>
  </sheetViews>
  <sheetFormatPr defaultRowHeight="12.75" x14ac:dyDescent="0.2"/>
  <cols>
    <col min="5" max="6" width="10.140625" bestFit="1" customWidth="1"/>
    <col min="11" max="12" width="10.140625" bestFit="1" customWidth="1"/>
    <col min="14" max="14" width="9.28515625" bestFit="1" customWidth="1"/>
  </cols>
  <sheetData>
    <row r="1" spans="2:13" x14ac:dyDescent="0.2">
      <c r="B1" s="3" t="s">
        <v>25</v>
      </c>
    </row>
    <row r="3" spans="2:13" x14ac:dyDescent="0.2">
      <c r="B3" s="3" t="s">
        <v>26</v>
      </c>
      <c r="C3" s="3"/>
      <c r="D3" s="4"/>
      <c r="E3" s="4"/>
      <c r="F3" s="5" t="s">
        <v>2</v>
      </c>
      <c r="G3" s="4"/>
      <c r="H3" s="4"/>
      <c r="I3" s="4"/>
      <c r="J3" s="4"/>
      <c r="K3" s="4"/>
      <c r="L3" s="4"/>
      <c r="M3" s="1"/>
    </row>
    <row r="4" spans="2:13" x14ac:dyDescent="0.2">
      <c r="B4" s="3"/>
      <c r="C4" s="3"/>
      <c r="D4" s="4"/>
      <c r="E4" s="4"/>
      <c r="F4" s="5"/>
      <c r="G4" s="4"/>
      <c r="H4" s="4"/>
      <c r="I4" s="4"/>
      <c r="J4" s="4"/>
      <c r="K4" s="4"/>
      <c r="L4" s="4"/>
      <c r="M4" s="1"/>
    </row>
    <row r="5" spans="2:13" ht="13.5" thickBot="1" x14ac:dyDescent="0.25">
      <c r="B5" s="3" t="s">
        <v>27</v>
      </c>
      <c r="C5" s="3"/>
      <c r="D5" s="4"/>
      <c r="E5" s="6">
        <v>39447</v>
      </c>
      <c r="F5" s="6">
        <v>39082</v>
      </c>
      <c r="G5" s="4"/>
      <c r="H5" s="4" t="s">
        <v>28</v>
      </c>
      <c r="I5" s="4"/>
      <c r="J5" s="4"/>
      <c r="K5" s="6">
        <v>39447</v>
      </c>
      <c r="L5" s="6">
        <v>39082</v>
      </c>
      <c r="M5" s="1"/>
    </row>
    <row r="6" spans="2:13" x14ac:dyDescent="0.2">
      <c r="D6" s="1"/>
      <c r="E6" s="1"/>
      <c r="F6" s="1"/>
      <c r="G6" s="1"/>
      <c r="H6" s="1"/>
      <c r="I6" s="1"/>
      <c r="J6" s="1"/>
      <c r="K6" s="1"/>
      <c r="L6" s="1"/>
      <c r="M6" s="1"/>
    </row>
    <row r="7" spans="2:13" x14ac:dyDescent="0.2">
      <c r="B7" t="s">
        <v>2</v>
      </c>
      <c r="D7" s="1"/>
      <c r="E7" s="1"/>
      <c r="F7" s="1" t="s">
        <v>2</v>
      </c>
      <c r="G7" s="1"/>
      <c r="H7" s="1" t="s">
        <v>29</v>
      </c>
      <c r="I7" s="1"/>
      <c r="J7" s="1"/>
      <c r="K7" s="1">
        <v>334.3</v>
      </c>
      <c r="L7" s="1">
        <v>1076.8399999999999</v>
      </c>
      <c r="M7" s="1"/>
    </row>
    <row r="8" spans="2:13" x14ac:dyDescent="0.2">
      <c r="B8" t="s">
        <v>2</v>
      </c>
      <c r="D8" s="1"/>
      <c r="E8" s="1" t="s">
        <v>2</v>
      </c>
      <c r="F8" s="1" t="s">
        <v>2</v>
      </c>
      <c r="G8" s="1"/>
      <c r="H8" s="1"/>
      <c r="I8" s="1"/>
      <c r="J8" s="1"/>
      <c r="K8" s="1"/>
      <c r="L8" s="1"/>
      <c r="M8" s="1"/>
    </row>
    <row r="9" spans="2:13" x14ac:dyDescent="0.2"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x14ac:dyDescent="0.2">
      <c r="B10" t="s">
        <v>30</v>
      </c>
      <c r="D10" s="1"/>
      <c r="E10" s="1">
        <v>334.3</v>
      </c>
      <c r="F10" s="1">
        <v>1076.8399999999999</v>
      </c>
      <c r="G10" s="1"/>
      <c r="H10" s="1" t="s">
        <v>2</v>
      </c>
      <c r="I10" s="1"/>
      <c r="J10" s="1"/>
      <c r="K10" s="1"/>
      <c r="L10" s="1" t="s">
        <v>2</v>
      </c>
      <c r="M10" s="1"/>
    </row>
    <row r="11" spans="2:13" x14ac:dyDescent="0.2"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3" ht="13.5" thickBot="1" x14ac:dyDescent="0.25">
      <c r="B12" s="3" t="s">
        <v>33</v>
      </c>
      <c r="C12" s="3"/>
      <c r="D12" s="4"/>
      <c r="E12" s="7">
        <f>SUM(E8:E11)</f>
        <v>334.3</v>
      </c>
      <c r="F12" s="7">
        <f>SUM(F7:F11)</f>
        <v>1076.8399999999999</v>
      </c>
      <c r="G12" s="4"/>
      <c r="H12" s="4"/>
      <c r="I12" s="4"/>
      <c r="J12" s="4"/>
      <c r="K12" s="7">
        <f>SUM(K7:K11)</f>
        <v>334.3</v>
      </c>
      <c r="L12" s="7">
        <f>SUM(L7:L11)</f>
        <v>1076.8399999999999</v>
      </c>
      <c r="M12" s="4"/>
    </row>
    <row r="13" spans="2:13" ht="13.5" thickTop="1" x14ac:dyDescent="0.2"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2:13" x14ac:dyDescent="0.2"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2:13" x14ac:dyDescent="0.2">
      <c r="B15" s="3" t="s">
        <v>47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3" x14ac:dyDescent="0.2"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4" x14ac:dyDescent="0.2">
      <c r="B17" s="3" t="s">
        <v>35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2">
      <c r="B18" t="s">
        <v>36</v>
      </c>
      <c r="D18" s="1"/>
      <c r="E18" s="1"/>
      <c r="F18" s="1"/>
      <c r="G18" s="1"/>
      <c r="H18" s="1"/>
      <c r="I18" s="1"/>
      <c r="J18" s="1"/>
      <c r="K18" s="1"/>
      <c r="L18" s="1">
        <v>1350</v>
      </c>
      <c r="M18" s="1"/>
      <c r="N18" s="1"/>
    </row>
    <row r="19" spans="2:14" x14ac:dyDescent="0.2">
      <c r="B19" t="s">
        <v>41</v>
      </c>
      <c r="D19" s="1"/>
      <c r="E19" s="1"/>
      <c r="F19" s="1"/>
      <c r="G19" s="1"/>
      <c r="H19" s="1"/>
      <c r="I19" s="1"/>
      <c r="J19" s="1"/>
      <c r="K19" s="1"/>
      <c r="L19" s="1">
        <v>1887.33</v>
      </c>
      <c r="M19" s="1"/>
      <c r="N19" s="1"/>
    </row>
    <row r="20" spans="2:14" x14ac:dyDescent="0.2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thickBot="1" x14ac:dyDescent="0.25">
      <c r="B21" t="s">
        <v>42</v>
      </c>
      <c r="D21" s="1"/>
      <c r="E21" s="1"/>
      <c r="F21" s="1"/>
      <c r="G21" s="1"/>
      <c r="H21" s="1"/>
      <c r="I21" s="1"/>
      <c r="J21" s="1"/>
      <c r="K21" s="1"/>
      <c r="L21" s="2">
        <f>SUM(L18:L19)</f>
        <v>3237.33</v>
      </c>
      <c r="M21" s="1"/>
      <c r="N21" s="9"/>
    </row>
    <row r="22" spans="2:14" ht="13.5" thickTop="1" x14ac:dyDescent="0.2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4" x14ac:dyDescent="0.2">
      <c r="B23" s="3" t="s">
        <v>37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x14ac:dyDescent="0.2">
      <c r="B24" t="s">
        <v>43</v>
      </c>
      <c r="D24" s="1"/>
      <c r="E24" s="1"/>
      <c r="F24" s="1"/>
      <c r="G24" s="1"/>
      <c r="H24" s="1"/>
      <c r="I24" s="1"/>
      <c r="J24" s="1"/>
      <c r="K24" s="1"/>
      <c r="L24" s="1">
        <v>1700</v>
      </c>
      <c r="N24" s="8"/>
    </row>
    <row r="25" spans="2:14" x14ac:dyDescent="0.2">
      <c r="B25" t="s">
        <v>44</v>
      </c>
      <c r="F25" s="1"/>
      <c r="G25" s="1"/>
      <c r="H25" s="1"/>
      <c r="I25" s="1"/>
      <c r="J25" s="1"/>
      <c r="K25" s="1"/>
      <c r="L25" s="1">
        <v>1700</v>
      </c>
      <c r="M25" s="1"/>
    </row>
    <row r="26" spans="2:14" x14ac:dyDescent="0.2">
      <c r="B26" t="s">
        <v>48</v>
      </c>
      <c r="F26" s="1"/>
      <c r="G26" s="1"/>
      <c r="H26" s="1"/>
      <c r="I26" s="1"/>
      <c r="J26" s="1"/>
      <c r="K26" s="1"/>
      <c r="L26" s="1">
        <v>150</v>
      </c>
      <c r="M26" s="1"/>
    </row>
    <row r="27" spans="2:14" x14ac:dyDescent="0.2">
      <c r="B27" t="s">
        <v>49</v>
      </c>
      <c r="F27" s="1"/>
      <c r="G27" s="1"/>
      <c r="H27" s="1"/>
      <c r="I27" s="1"/>
      <c r="J27" s="1"/>
      <c r="K27" s="1"/>
      <c r="L27" s="1">
        <v>67.47</v>
      </c>
      <c r="M27" s="1"/>
    </row>
    <row r="28" spans="2:14" x14ac:dyDescent="0.2">
      <c r="B28" t="s">
        <v>50</v>
      </c>
      <c r="F28" s="1"/>
      <c r="G28" s="1"/>
      <c r="H28" s="1"/>
      <c r="I28" s="1"/>
      <c r="J28" s="1"/>
      <c r="K28" s="1"/>
      <c r="L28" s="1">
        <v>65</v>
      </c>
      <c r="M28" s="1"/>
    </row>
    <row r="29" spans="2:14" x14ac:dyDescent="0.2">
      <c r="B29" t="s">
        <v>51</v>
      </c>
      <c r="F29" s="1"/>
      <c r="G29" s="1"/>
      <c r="H29" s="1"/>
      <c r="I29" s="1"/>
      <c r="J29" s="1"/>
      <c r="K29" s="1"/>
      <c r="L29" s="1">
        <v>244.55</v>
      </c>
      <c r="M29" s="1"/>
    </row>
    <row r="30" spans="2:14" x14ac:dyDescent="0.2">
      <c r="B30" t="s">
        <v>52</v>
      </c>
      <c r="F30" s="1"/>
      <c r="G30" s="1"/>
      <c r="H30" s="1"/>
      <c r="I30" s="1"/>
      <c r="J30" s="1"/>
      <c r="K30" s="1"/>
      <c r="L30" s="1">
        <v>21.62</v>
      </c>
      <c r="M30" s="1"/>
    </row>
    <row r="31" spans="2:14" x14ac:dyDescent="0.2">
      <c r="B31" t="s">
        <v>46</v>
      </c>
      <c r="F31" s="1"/>
      <c r="G31" s="1"/>
      <c r="H31" s="1"/>
      <c r="I31" s="1"/>
      <c r="J31" s="1"/>
      <c r="K31" s="1"/>
      <c r="L31" s="1">
        <v>31.23</v>
      </c>
      <c r="M31" s="1"/>
    </row>
    <row r="32" spans="2:14" s="3" customFormat="1" ht="13.5" thickBot="1" x14ac:dyDescent="0.25">
      <c r="B32" s="3" t="s">
        <v>2</v>
      </c>
      <c r="F32" s="4"/>
      <c r="G32" s="4"/>
      <c r="H32" s="4"/>
      <c r="I32" s="4"/>
      <c r="J32" s="4"/>
      <c r="K32" s="4"/>
      <c r="L32" s="15">
        <f>SUM(L24:L31)</f>
        <v>3979.87</v>
      </c>
      <c r="M32" s="4"/>
    </row>
    <row r="33" spans="2:13" s="3" customFormat="1" ht="13.5" thickTop="1" x14ac:dyDescent="0.2">
      <c r="F33" s="4"/>
      <c r="G33" s="4"/>
      <c r="H33" s="4"/>
      <c r="I33" s="4"/>
      <c r="J33" s="4"/>
      <c r="K33" s="4"/>
      <c r="L33" s="19"/>
      <c r="M33" s="4"/>
    </row>
    <row r="34" spans="2:13" x14ac:dyDescent="0.2">
      <c r="F34" s="1"/>
      <c r="G34" s="1"/>
      <c r="H34" s="1"/>
      <c r="I34" s="1"/>
      <c r="J34" s="1"/>
      <c r="K34" s="1"/>
      <c r="L34" s="1"/>
      <c r="M34" s="1"/>
    </row>
    <row r="35" spans="2:13" s="3" customFormat="1" x14ac:dyDescent="0.2">
      <c r="B35" s="3" t="s">
        <v>39</v>
      </c>
      <c r="L35" s="16">
        <f>(L21-L32)</f>
        <v>-742.54</v>
      </c>
    </row>
    <row r="36" spans="2:13" x14ac:dyDescent="0.2">
      <c r="B36" s="3"/>
      <c r="C36" s="3"/>
      <c r="D36" s="3"/>
      <c r="E36" s="3"/>
      <c r="F36" s="3"/>
      <c r="G36" s="3"/>
      <c r="H36" s="3"/>
    </row>
    <row r="37" spans="2:13" x14ac:dyDescent="0.2">
      <c r="B37" s="3"/>
      <c r="C37" s="3"/>
      <c r="D37" s="3"/>
      <c r="E37" s="3"/>
      <c r="F37" s="3"/>
      <c r="G37" s="3"/>
      <c r="H37" s="10"/>
    </row>
    <row r="38" spans="2:13" x14ac:dyDescent="0.2">
      <c r="B38" s="3"/>
      <c r="C38" s="3"/>
      <c r="D38" s="3"/>
      <c r="E38" s="3"/>
      <c r="F38" s="3"/>
      <c r="G38" s="3"/>
      <c r="H38" s="3"/>
    </row>
    <row r="39" spans="2:13" x14ac:dyDescent="0.2">
      <c r="B39" s="3"/>
      <c r="C39" s="3"/>
      <c r="D39" s="3"/>
      <c r="E39" s="3"/>
      <c r="F39" s="3"/>
      <c r="G39" s="3"/>
      <c r="H39" s="3"/>
    </row>
    <row r="40" spans="2:13" x14ac:dyDescent="0.2">
      <c r="B40" s="3"/>
      <c r="C40" s="3"/>
      <c r="D40" s="3"/>
      <c r="E40" s="3"/>
      <c r="F40" s="3"/>
      <c r="G40" s="3"/>
      <c r="H40" s="3"/>
    </row>
    <row r="41" spans="2:13" x14ac:dyDescent="0.2">
      <c r="B41" s="3"/>
      <c r="C41" s="3"/>
      <c r="D41" s="3"/>
      <c r="E41" s="3"/>
      <c r="F41" s="3"/>
      <c r="G41" s="3"/>
      <c r="H41" s="10"/>
    </row>
  </sheetData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39"/>
  <sheetViews>
    <sheetView workbookViewId="0">
      <selection activeCell="B23" sqref="B23"/>
    </sheetView>
  </sheetViews>
  <sheetFormatPr defaultRowHeight="12.75" x14ac:dyDescent="0.2"/>
  <cols>
    <col min="5" max="6" width="10.140625" bestFit="1" customWidth="1"/>
    <col min="11" max="12" width="10.140625" bestFit="1" customWidth="1"/>
    <col min="14" max="14" width="9.85546875" bestFit="1" customWidth="1"/>
  </cols>
  <sheetData>
    <row r="1" spans="2:13" x14ac:dyDescent="0.2">
      <c r="B1" s="3" t="s">
        <v>25</v>
      </c>
    </row>
    <row r="3" spans="2:13" x14ac:dyDescent="0.2">
      <c r="B3" s="3" t="s">
        <v>26</v>
      </c>
      <c r="C3" s="3"/>
      <c r="D3" s="4"/>
      <c r="E3" s="4"/>
      <c r="F3" s="5" t="s">
        <v>2</v>
      </c>
      <c r="G3" s="4"/>
      <c r="H3" s="4"/>
      <c r="I3" s="4"/>
      <c r="J3" s="4"/>
      <c r="K3" s="4"/>
      <c r="L3" s="4"/>
      <c r="M3" s="1"/>
    </row>
    <row r="4" spans="2:13" x14ac:dyDescent="0.2">
      <c r="B4" s="3"/>
      <c r="C4" s="3"/>
      <c r="D4" s="4"/>
      <c r="E4" s="4"/>
      <c r="F4" s="5"/>
      <c r="G4" s="4"/>
      <c r="H4" s="4"/>
      <c r="I4" s="4"/>
      <c r="J4" s="4"/>
      <c r="K4" s="4"/>
      <c r="L4" s="4"/>
      <c r="M4" s="1"/>
    </row>
    <row r="5" spans="2:13" ht="13.5" thickBot="1" x14ac:dyDescent="0.25">
      <c r="B5" s="3" t="s">
        <v>27</v>
      </c>
      <c r="C5" s="3"/>
      <c r="D5" s="4"/>
      <c r="E5" s="6">
        <v>39813</v>
      </c>
      <c r="F5" s="6">
        <v>39447</v>
      </c>
      <c r="G5" s="4"/>
      <c r="H5" s="4" t="s">
        <v>28</v>
      </c>
      <c r="I5" s="4"/>
      <c r="J5" s="4"/>
      <c r="K5" s="6">
        <v>39813</v>
      </c>
      <c r="L5" s="6">
        <v>39447</v>
      </c>
      <c r="M5" s="1"/>
    </row>
    <row r="6" spans="2:13" x14ac:dyDescent="0.2">
      <c r="D6" s="1"/>
      <c r="E6" s="1"/>
      <c r="F6" s="1"/>
      <c r="G6" s="1"/>
      <c r="H6" s="1"/>
      <c r="I6" s="1"/>
      <c r="J6" s="1"/>
      <c r="K6" s="1"/>
      <c r="L6" s="1"/>
      <c r="M6" s="1"/>
    </row>
    <row r="7" spans="2:13" x14ac:dyDescent="0.2">
      <c r="B7" t="s">
        <v>2</v>
      </c>
      <c r="D7" s="1"/>
      <c r="E7" s="1"/>
      <c r="F7" s="1" t="s">
        <v>2</v>
      </c>
      <c r="G7" s="1"/>
      <c r="H7" s="1" t="s">
        <v>29</v>
      </c>
      <c r="I7" s="1"/>
      <c r="J7" s="1"/>
      <c r="K7" s="1">
        <v>1450.13</v>
      </c>
      <c r="L7" s="1">
        <v>334.3</v>
      </c>
      <c r="M7" s="1"/>
    </row>
    <row r="8" spans="2:13" x14ac:dyDescent="0.2">
      <c r="B8" t="s">
        <v>2</v>
      </c>
      <c r="D8" s="1"/>
      <c r="E8" s="1" t="s">
        <v>2</v>
      </c>
      <c r="F8" s="1" t="s">
        <v>2</v>
      </c>
      <c r="G8" s="1"/>
      <c r="H8" s="1"/>
      <c r="I8" s="1"/>
      <c r="J8" s="1"/>
      <c r="K8" s="1"/>
      <c r="L8" s="1"/>
      <c r="M8" s="1"/>
    </row>
    <row r="9" spans="2:13" x14ac:dyDescent="0.2"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x14ac:dyDescent="0.2">
      <c r="B10" t="s">
        <v>30</v>
      </c>
      <c r="D10" s="1"/>
      <c r="E10" s="1">
        <v>1450.13</v>
      </c>
      <c r="F10" s="1">
        <v>334.3</v>
      </c>
      <c r="G10" s="1"/>
      <c r="H10" s="1" t="s">
        <v>2</v>
      </c>
      <c r="I10" s="1"/>
      <c r="J10" s="1"/>
      <c r="K10" s="1"/>
      <c r="L10" s="1" t="s">
        <v>2</v>
      </c>
      <c r="M10" s="1"/>
    </row>
    <row r="11" spans="2:13" x14ac:dyDescent="0.2"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3" ht="13.5" thickBot="1" x14ac:dyDescent="0.25">
      <c r="B12" s="3" t="s">
        <v>33</v>
      </c>
      <c r="C12" s="3"/>
      <c r="D12" s="4"/>
      <c r="E12" s="7">
        <f>SUM(E8:E11)</f>
        <v>1450.13</v>
      </c>
      <c r="F12" s="7">
        <f>SUM(F7:F11)</f>
        <v>334.3</v>
      </c>
      <c r="G12" s="4"/>
      <c r="H12" s="4"/>
      <c r="I12" s="4"/>
      <c r="J12" s="4"/>
      <c r="K12" s="7">
        <f>SUM(K7:K11)</f>
        <v>1450.13</v>
      </c>
      <c r="L12" s="7">
        <f>SUM(L7:L11)</f>
        <v>334.3</v>
      </c>
      <c r="M12" s="4"/>
    </row>
    <row r="13" spans="2:13" ht="13.5" thickTop="1" x14ac:dyDescent="0.2"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2:13" x14ac:dyDescent="0.2"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2:13" x14ac:dyDescent="0.2">
      <c r="B15" s="3" t="s">
        <v>53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3" x14ac:dyDescent="0.2">
      <c r="B16" s="3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4" x14ac:dyDescent="0.2">
      <c r="B17" s="3" t="s">
        <v>35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2">
      <c r="B18" t="s">
        <v>36</v>
      </c>
      <c r="D18" s="1"/>
      <c r="E18" s="1"/>
      <c r="F18" s="1"/>
      <c r="G18" s="1"/>
      <c r="H18" s="1"/>
      <c r="I18" s="1"/>
      <c r="J18" s="1"/>
      <c r="K18" s="1"/>
      <c r="L18" s="1">
        <v>2720</v>
      </c>
      <c r="M18" s="1"/>
      <c r="N18" s="1"/>
    </row>
    <row r="19" spans="2:14" x14ac:dyDescent="0.2">
      <c r="B19" t="s">
        <v>41</v>
      </c>
      <c r="D19" s="1"/>
      <c r="E19" s="1"/>
      <c r="F19" s="1"/>
      <c r="G19" s="1"/>
      <c r="H19" s="1"/>
      <c r="I19" s="1"/>
      <c r="J19" s="1"/>
      <c r="K19" s="1"/>
      <c r="L19" s="1">
        <v>3698.7</v>
      </c>
      <c r="M19" s="1"/>
      <c r="N19" s="1"/>
    </row>
    <row r="20" spans="2:14" x14ac:dyDescent="0.2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thickBot="1" x14ac:dyDescent="0.25">
      <c r="B21" t="s">
        <v>42</v>
      </c>
      <c r="D21" s="1"/>
      <c r="E21" s="1"/>
      <c r="F21" s="1"/>
      <c r="G21" s="1"/>
      <c r="H21" s="1"/>
      <c r="I21" s="1"/>
      <c r="J21" s="1"/>
      <c r="K21" s="1"/>
      <c r="L21" s="2">
        <f>SUM(L18:L20)</f>
        <v>6418.7</v>
      </c>
      <c r="M21" s="1"/>
      <c r="N21" s="9"/>
    </row>
    <row r="22" spans="2:14" ht="13.5" thickTop="1" x14ac:dyDescent="0.2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4" x14ac:dyDescent="0.2">
      <c r="B23" s="3" t="s">
        <v>37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x14ac:dyDescent="0.2">
      <c r="B24" t="s">
        <v>43</v>
      </c>
      <c r="D24" s="1"/>
      <c r="E24" s="1"/>
      <c r="F24" s="1"/>
      <c r="G24" s="1"/>
      <c r="H24" s="1"/>
      <c r="I24" s="1"/>
      <c r="J24" s="1"/>
      <c r="K24" s="1"/>
      <c r="L24" s="1">
        <v>3095.73</v>
      </c>
      <c r="N24" s="8"/>
    </row>
    <row r="25" spans="2:14" x14ac:dyDescent="0.2">
      <c r="B25" t="s">
        <v>44</v>
      </c>
      <c r="F25" s="1"/>
      <c r="G25" s="1"/>
      <c r="H25" s="1"/>
      <c r="I25" s="1"/>
      <c r="J25" s="1"/>
      <c r="K25" s="1"/>
      <c r="L25" s="1">
        <v>2050</v>
      </c>
      <c r="M25" s="1"/>
      <c r="N25" s="8"/>
    </row>
    <row r="26" spans="2:14" x14ac:dyDescent="0.2">
      <c r="B26" t="s">
        <v>49</v>
      </c>
      <c r="F26" s="1"/>
      <c r="G26" s="1"/>
      <c r="H26" s="1"/>
      <c r="I26" s="1"/>
      <c r="J26" s="1"/>
      <c r="K26" s="1"/>
      <c r="L26" s="1">
        <v>113.82</v>
      </c>
      <c r="M26" s="1"/>
    </row>
    <row r="27" spans="2:14" x14ac:dyDescent="0.2">
      <c r="B27" t="s">
        <v>52</v>
      </c>
      <c r="F27" s="1"/>
      <c r="G27" s="1"/>
      <c r="H27" s="1"/>
      <c r="I27" s="1"/>
      <c r="J27" s="1"/>
      <c r="K27" s="1"/>
      <c r="L27" s="1">
        <v>27</v>
      </c>
      <c r="M27" s="1"/>
    </row>
    <row r="28" spans="2:14" x14ac:dyDescent="0.2">
      <c r="B28" t="s">
        <v>46</v>
      </c>
      <c r="F28" s="1"/>
      <c r="G28" s="1"/>
      <c r="H28" s="1"/>
      <c r="I28" s="1"/>
      <c r="J28" s="1"/>
      <c r="K28" s="1"/>
      <c r="L28" s="1">
        <v>16.32</v>
      </c>
      <c r="M28" s="1"/>
    </row>
    <row r="29" spans="2:14" x14ac:dyDescent="0.2">
      <c r="F29" s="1"/>
      <c r="G29" s="1"/>
      <c r="H29" s="1"/>
      <c r="I29" s="1"/>
      <c r="J29" s="1"/>
      <c r="K29" s="1"/>
      <c r="L29" s="1"/>
      <c r="M29" s="1"/>
    </row>
    <row r="30" spans="2:14" s="3" customFormat="1" ht="13.5" thickBot="1" x14ac:dyDescent="0.25">
      <c r="B30" s="3" t="s">
        <v>2</v>
      </c>
      <c r="F30" s="4"/>
      <c r="G30" s="4"/>
      <c r="H30" s="4"/>
      <c r="I30" s="4"/>
      <c r="J30" s="4"/>
      <c r="K30" s="4"/>
      <c r="L30" s="7">
        <f>SUM(L24:L29)</f>
        <v>5302.869999999999</v>
      </c>
      <c r="M30" s="4"/>
    </row>
    <row r="31" spans="2:14" ht="13.5" thickTop="1" x14ac:dyDescent="0.2">
      <c r="F31" s="1"/>
      <c r="G31" s="1"/>
      <c r="H31" s="1"/>
      <c r="I31" s="1"/>
      <c r="J31" s="1"/>
      <c r="K31" s="1"/>
      <c r="L31" s="1"/>
      <c r="M31" s="1"/>
    </row>
    <row r="33" spans="2:12" s="3" customFormat="1" x14ac:dyDescent="0.2">
      <c r="B33" s="3" t="s">
        <v>39</v>
      </c>
      <c r="L33" s="16">
        <f>(L21-L30)</f>
        <v>1115.8300000000008</v>
      </c>
    </row>
    <row r="34" spans="2:12" x14ac:dyDescent="0.2">
      <c r="B34" s="3"/>
      <c r="C34" s="3"/>
      <c r="D34" s="3"/>
      <c r="E34" s="3"/>
      <c r="F34" s="3"/>
      <c r="G34" s="3"/>
      <c r="H34" s="3"/>
    </row>
    <row r="35" spans="2:12" x14ac:dyDescent="0.2">
      <c r="B35" s="3"/>
      <c r="C35" s="3"/>
      <c r="D35" s="3"/>
      <c r="E35" s="3"/>
      <c r="F35" s="3"/>
      <c r="G35" s="3"/>
      <c r="H35" s="10"/>
    </row>
    <row r="36" spans="2:12" x14ac:dyDescent="0.2">
      <c r="B36" s="3"/>
      <c r="C36" s="3"/>
      <c r="D36" s="3"/>
      <c r="E36" s="3"/>
      <c r="F36" s="3"/>
      <c r="G36" s="3"/>
      <c r="H36" s="3"/>
    </row>
    <row r="37" spans="2:12" x14ac:dyDescent="0.2">
      <c r="B37" s="3"/>
      <c r="C37" s="3"/>
      <c r="D37" s="3"/>
      <c r="E37" s="3"/>
      <c r="F37" s="3"/>
      <c r="G37" s="3"/>
      <c r="H37" s="3"/>
    </row>
    <row r="38" spans="2:12" x14ac:dyDescent="0.2">
      <c r="B38" s="3"/>
      <c r="C38" s="3"/>
      <c r="D38" s="3"/>
      <c r="E38" s="3"/>
      <c r="F38" s="3"/>
      <c r="G38" s="3"/>
      <c r="H38" s="3"/>
    </row>
    <row r="39" spans="2:12" x14ac:dyDescent="0.2">
      <c r="B39" s="3"/>
      <c r="C39" s="3"/>
      <c r="D39" s="3"/>
      <c r="E39" s="3"/>
      <c r="F39" s="3"/>
      <c r="G39" s="3"/>
      <c r="H39" s="3"/>
    </row>
  </sheetData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40"/>
  <sheetViews>
    <sheetView workbookViewId="0">
      <selection activeCell="D22" sqref="D22"/>
    </sheetView>
  </sheetViews>
  <sheetFormatPr defaultRowHeight="12.75" x14ac:dyDescent="0.2"/>
  <cols>
    <col min="5" max="6" width="10.140625" bestFit="1" customWidth="1"/>
    <col min="9" max="9" width="9.28515625" bestFit="1" customWidth="1"/>
    <col min="11" max="12" width="10.140625" bestFit="1" customWidth="1"/>
    <col min="14" max="14" width="9.85546875" bestFit="1" customWidth="1"/>
  </cols>
  <sheetData>
    <row r="1" spans="2:14" x14ac:dyDescent="0.2">
      <c r="B1" s="3" t="s">
        <v>25</v>
      </c>
    </row>
    <row r="3" spans="2:14" x14ac:dyDescent="0.2">
      <c r="B3" s="3" t="s">
        <v>26</v>
      </c>
      <c r="C3" s="3"/>
      <c r="D3" s="4"/>
      <c r="E3" s="4"/>
      <c r="F3" s="5" t="s">
        <v>2</v>
      </c>
      <c r="G3" s="4"/>
      <c r="H3" s="4"/>
      <c r="I3" s="4"/>
      <c r="J3" s="4"/>
      <c r="K3" s="4"/>
      <c r="L3" s="4"/>
      <c r="M3" s="1"/>
    </row>
    <row r="4" spans="2:14" x14ac:dyDescent="0.2">
      <c r="B4" s="3"/>
      <c r="C4" s="3"/>
      <c r="D4" s="4"/>
      <c r="E4" s="4"/>
      <c r="F4" s="5"/>
      <c r="G4" s="4"/>
      <c r="H4" s="4"/>
      <c r="I4" s="4"/>
      <c r="J4" s="4"/>
      <c r="K4" s="4"/>
      <c r="L4" s="4"/>
      <c r="M4" s="1"/>
    </row>
    <row r="5" spans="2:14" ht="13.5" thickBot="1" x14ac:dyDescent="0.25">
      <c r="B5" s="3" t="s">
        <v>27</v>
      </c>
      <c r="C5" s="3"/>
      <c r="D5" s="4"/>
      <c r="E5" s="6">
        <v>40178</v>
      </c>
      <c r="F5" s="6">
        <v>39813</v>
      </c>
      <c r="G5" s="4"/>
      <c r="H5" s="4" t="s">
        <v>28</v>
      </c>
      <c r="I5" s="4"/>
      <c r="J5" s="4"/>
      <c r="K5" s="6">
        <v>40178</v>
      </c>
      <c r="L5" s="6">
        <v>39813</v>
      </c>
      <c r="M5" s="1"/>
    </row>
    <row r="6" spans="2:14" x14ac:dyDescent="0.2">
      <c r="D6" s="1"/>
      <c r="E6" s="1"/>
      <c r="F6" s="1"/>
      <c r="G6" s="1"/>
      <c r="H6" s="1"/>
      <c r="I6" s="1"/>
      <c r="J6" s="1"/>
      <c r="K6" s="1"/>
      <c r="L6" s="1"/>
      <c r="M6" s="1"/>
    </row>
    <row r="7" spans="2:14" x14ac:dyDescent="0.2">
      <c r="B7" t="s">
        <v>2</v>
      </c>
      <c r="D7" s="1"/>
      <c r="E7" s="1"/>
      <c r="F7" s="1" t="s">
        <v>2</v>
      </c>
      <c r="G7" s="1"/>
      <c r="H7" s="1" t="s">
        <v>29</v>
      </c>
      <c r="I7" s="1"/>
      <c r="J7" s="1"/>
      <c r="K7" s="1">
        <v>1115.6500000000001</v>
      </c>
      <c r="L7" s="1">
        <v>1450.13</v>
      </c>
      <c r="M7" s="1"/>
    </row>
    <row r="8" spans="2:14" x14ac:dyDescent="0.2">
      <c r="B8" t="s">
        <v>2</v>
      </c>
      <c r="D8" s="1"/>
      <c r="E8" s="1" t="s">
        <v>2</v>
      </c>
      <c r="F8" s="1" t="s">
        <v>2</v>
      </c>
      <c r="G8" s="1"/>
      <c r="H8" s="1"/>
      <c r="I8" s="1"/>
      <c r="J8" s="1"/>
      <c r="K8" s="1"/>
      <c r="L8" s="1"/>
      <c r="M8" s="1"/>
    </row>
    <row r="9" spans="2:14" x14ac:dyDescent="0.2">
      <c r="D9" s="1"/>
      <c r="E9" s="1"/>
      <c r="F9" s="1"/>
      <c r="G9" s="1"/>
      <c r="H9" s="1"/>
      <c r="I9" s="1"/>
      <c r="J9" s="1"/>
      <c r="K9" s="1"/>
      <c r="L9" s="1"/>
      <c r="M9" s="1"/>
    </row>
    <row r="10" spans="2:14" x14ac:dyDescent="0.2">
      <c r="B10" t="s">
        <v>30</v>
      </c>
      <c r="D10" s="1"/>
      <c r="E10" s="1">
        <v>1115.6500000000001</v>
      </c>
      <c r="F10" s="1">
        <v>1450.13</v>
      </c>
      <c r="G10" s="1"/>
      <c r="H10" s="1" t="s">
        <v>2</v>
      </c>
      <c r="I10" s="1"/>
      <c r="J10" s="1"/>
      <c r="K10" s="1"/>
      <c r="L10" s="1" t="s">
        <v>2</v>
      </c>
      <c r="M10" s="1"/>
    </row>
    <row r="11" spans="2:14" x14ac:dyDescent="0.2"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4" ht="13.5" thickBot="1" x14ac:dyDescent="0.25">
      <c r="B12" s="3" t="s">
        <v>33</v>
      </c>
      <c r="C12" s="3"/>
      <c r="D12" s="4"/>
      <c r="E12" s="7">
        <f>SUM(E8:E11)</f>
        <v>1115.6500000000001</v>
      </c>
      <c r="F12" s="7">
        <f>SUM(F7:F11)</f>
        <v>1450.13</v>
      </c>
      <c r="G12" s="4"/>
      <c r="H12" s="4"/>
      <c r="I12" s="4"/>
      <c r="J12" s="4"/>
      <c r="K12" s="7">
        <f>SUM(K7:K11)</f>
        <v>1115.6500000000001</v>
      </c>
      <c r="L12" s="7">
        <f>SUM(L7:L11)</f>
        <v>1450.13</v>
      </c>
      <c r="M12" s="4"/>
    </row>
    <row r="13" spans="2:14" ht="13.5" thickTop="1" x14ac:dyDescent="0.2"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2:14" x14ac:dyDescent="0.2">
      <c r="B14" s="3" t="s">
        <v>54</v>
      </c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2:14" x14ac:dyDescent="0.2"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4" x14ac:dyDescent="0.2">
      <c r="B16" s="3" t="s">
        <v>35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x14ac:dyDescent="0.2">
      <c r="B17" t="s">
        <v>36</v>
      </c>
      <c r="D17" s="1"/>
      <c r="E17" s="1"/>
      <c r="F17" s="1"/>
      <c r="G17" s="1"/>
      <c r="H17" s="1"/>
      <c r="I17" s="1"/>
      <c r="J17" s="1"/>
      <c r="K17" s="1"/>
      <c r="L17" s="1">
        <v>2080</v>
      </c>
      <c r="M17" s="1"/>
      <c r="N17" s="1"/>
    </row>
    <row r="18" spans="2:14" x14ac:dyDescent="0.2">
      <c r="B18" t="s">
        <v>41</v>
      </c>
      <c r="D18" s="1"/>
      <c r="E18" s="1"/>
      <c r="F18" s="1"/>
      <c r="G18" s="1"/>
      <c r="H18" s="1"/>
      <c r="I18" s="1"/>
      <c r="J18" s="1"/>
      <c r="K18" s="1"/>
      <c r="L18" s="1">
        <v>3351.35</v>
      </c>
      <c r="M18" s="1"/>
      <c r="N18" s="1"/>
    </row>
    <row r="19" spans="2:14" x14ac:dyDescent="0.2">
      <c r="D19" s="1"/>
      <c r="E19" s="1"/>
      <c r="F19" s="1"/>
      <c r="G19" s="1"/>
      <c r="H19" s="1"/>
      <c r="I19" s="1"/>
      <c r="J19" s="1"/>
      <c r="K19" s="1"/>
      <c r="L19" s="1" t="s">
        <v>2</v>
      </c>
      <c r="M19" s="1"/>
      <c r="N19" s="1"/>
    </row>
    <row r="20" spans="2:14" ht="13.5" thickBot="1" x14ac:dyDescent="0.25">
      <c r="B20" t="s">
        <v>42</v>
      </c>
      <c r="D20" s="1"/>
      <c r="E20" s="1"/>
      <c r="F20" s="1"/>
      <c r="G20" s="1"/>
      <c r="H20" s="1"/>
      <c r="I20" s="1"/>
      <c r="J20" s="1"/>
      <c r="K20" s="1"/>
      <c r="L20" s="2">
        <f>SUM(L17:L19)</f>
        <v>5431.35</v>
      </c>
      <c r="M20" s="1"/>
      <c r="N20" s="9"/>
    </row>
    <row r="21" spans="2:14" ht="13.5" thickTop="1" x14ac:dyDescent="0.2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2:14" x14ac:dyDescent="0.2">
      <c r="B22" s="3" t="s">
        <v>37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4" x14ac:dyDescent="0.2">
      <c r="B23" t="s">
        <v>43</v>
      </c>
      <c r="D23" s="1"/>
      <c r="E23" s="1"/>
      <c r="F23" s="1"/>
      <c r="G23" s="1"/>
      <c r="H23" s="1"/>
      <c r="I23" s="1"/>
      <c r="J23" s="1"/>
      <c r="K23" s="1"/>
      <c r="L23" s="1">
        <v>3124.85</v>
      </c>
      <c r="N23" s="8">
        <f>SUM(N20:N22)</f>
        <v>0</v>
      </c>
    </row>
    <row r="24" spans="2:14" x14ac:dyDescent="0.2">
      <c r="B24" t="s">
        <v>44</v>
      </c>
      <c r="F24" s="1"/>
      <c r="G24" s="1"/>
      <c r="H24" s="1"/>
      <c r="I24" s="1"/>
      <c r="J24" s="1"/>
      <c r="K24" s="1"/>
      <c r="L24" s="1">
        <v>2426.5</v>
      </c>
      <c r="M24" s="1"/>
      <c r="N24" s="8"/>
    </row>
    <row r="25" spans="2:14" x14ac:dyDescent="0.2">
      <c r="B25" t="s">
        <v>49</v>
      </c>
      <c r="F25" s="1"/>
      <c r="G25" s="1"/>
      <c r="H25" s="1"/>
      <c r="I25" s="1"/>
      <c r="J25" s="1" t="s">
        <v>2</v>
      </c>
      <c r="K25" s="1"/>
      <c r="L25" s="1">
        <v>47.6</v>
      </c>
      <c r="M25" s="1"/>
    </row>
    <row r="26" spans="2:14" x14ac:dyDescent="0.2">
      <c r="B26" t="s">
        <v>55</v>
      </c>
      <c r="F26" s="1"/>
      <c r="G26" s="1"/>
      <c r="H26" s="1"/>
      <c r="I26" s="1"/>
      <c r="J26" s="1" t="s">
        <v>2</v>
      </c>
      <c r="K26" s="1"/>
      <c r="L26" s="1">
        <v>32.96</v>
      </c>
      <c r="M26" s="1"/>
    </row>
    <row r="27" spans="2:14" x14ac:dyDescent="0.2">
      <c r="B27" t="s">
        <v>56</v>
      </c>
      <c r="F27" s="1"/>
      <c r="G27" s="1"/>
      <c r="H27" s="1"/>
      <c r="I27" s="1"/>
      <c r="J27" s="1" t="s">
        <v>2</v>
      </c>
      <c r="K27" s="1"/>
      <c r="L27" s="1">
        <v>95.43</v>
      </c>
      <c r="M27" s="1"/>
    </row>
    <row r="28" spans="2:14" x14ac:dyDescent="0.2">
      <c r="B28" t="s">
        <v>52</v>
      </c>
      <c r="F28" s="1"/>
      <c r="G28" s="1"/>
      <c r="H28" s="1"/>
      <c r="I28" s="1"/>
      <c r="J28" s="1" t="s">
        <v>2</v>
      </c>
      <c r="K28" s="1"/>
      <c r="L28" s="1">
        <v>21.62</v>
      </c>
      <c r="M28" s="1"/>
    </row>
    <row r="29" spans="2:14" x14ac:dyDescent="0.2">
      <c r="B29" t="s">
        <v>46</v>
      </c>
      <c r="F29" s="1"/>
      <c r="G29" s="1"/>
      <c r="H29" s="1"/>
      <c r="I29" s="1"/>
      <c r="J29" s="1"/>
      <c r="K29" s="1"/>
      <c r="L29" s="1">
        <v>16.87</v>
      </c>
      <c r="M29" s="1"/>
    </row>
    <row r="30" spans="2:14" x14ac:dyDescent="0.2">
      <c r="F30" s="1"/>
      <c r="G30" s="1"/>
      <c r="H30" s="1"/>
      <c r="I30" s="1"/>
      <c r="J30" s="1"/>
      <c r="K30" s="1"/>
      <c r="L30" s="1" t="s">
        <v>2</v>
      </c>
      <c r="M30" s="1"/>
    </row>
    <row r="31" spans="2:14" s="3" customFormat="1" ht="13.5" thickBot="1" x14ac:dyDescent="0.25">
      <c r="B31" s="3" t="s">
        <v>2</v>
      </c>
      <c r="F31" s="4"/>
      <c r="G31" s="4"/>
      <c r="H31" s="4"/>
      <c r="I31" s="4"/>
      <c r="J31" s="4" t="s">
        <v>2</v>
      </c>
      <c r="K31" s="4"/>
      <c r="L31" s="15">
        <f>SUM(L23:L30)</f>
        <v>5765.8300000000008</v>
      </c>
      <c r="M31" s="4"/>
    </row>
    <row r="32" spans="2:14" ht="13.5" thickTop="1" x14ac:dyDescent="0.2">
      <c r="F32" s="1"/>
      <c r="G32" s="1"/>
      <c r="H32" s="1"/>
      <c r="I32" s="1"/>
      <c r="J32" s="1" t="s">
        <v>2</v>
      </c>
      <c r="K32" s="1"/>
      <c r="L32" s="1"/>
      <c r="M32" s="1"/>
    </row>
    <row r="33" spans="2:12" x14ac:dyDescent="0.2">
      <c r="J33" s="8" t="s">
        <v>2</v>
      </c>
    </row>
    <row r="34" spans="2:12" x14ac:dyDescent="0.2">
      <c r="B34" s="3" t="s">
        <v>39</v>
      </c>
      <c r="C34" s="3"/>
      <c r="D34" s="3"/>
      <c r="E34" s="3"/>
      <c r="F34" s="3"/>
      <c r="G34" s="3"/>
      <c r="H34" s="3"/>
      <c r="L34" s="16">
        <f>(L20-L31)</f>
        <v>-334.48000000000047</v>
      </c>
    </row>
    <row r="35" spans="2:12" x14ac:dyDescent="0.2">
      <c r="B35" s="3"/>
      <c r="C35" s="3"/>
      <c r="D35" s="3"/>
      <c r="E35" s="3"/>
      <c r="F35" s="3"/>
      <c r="G35" s="3"/>
      <c r="H35" s="3"/>
    </row>
    <row r="36" spans="2:12" x14ac:dyDescent="0.2">
      <c r="B36" s="3"/>
      <c r="C36" s="3"/>
      <c r="D36" s="3"/>
      <c r="E36" s="3"/>
      <c r="F36" s="3"/>
      <c r="G36" s="3"/>
      <c r="H36" s="3"/>
    </row>
    <row r="37" spans="2:12" x14ac:dyDescent="0.2">
      <c r="B37" s="3"/>
      <c r="C37" s="3"/>
      <c r="D37" s="3"/>
      <c r="E37" s="3"/>
      <c r="F37" s="3"/>
      <c r="G37" s="3"/>
      <c r="H37" s="3"/>
    </row>
    <row r="38" spans="2:12" x14ac:dyDescent="0.2">
      <c r="B38" s="3"/>
      <c r="C38" s="3"/>
      <c r="D38" s="3"/>
      <c r="E38" s="3"/>
      <c r="F38" s="3"/>
      <c r="G38" s="3"/>
      <c r="H38" s="3"/>
    </row>
    <row r="39" spans="2:12" x14ac:dyDescent="0.2">
      <c r="B39" s="3"/>
      <c r="C39" s="3"/>
      <c r="D39" s="3"/>
      <c r="E39" s="3"/>
      <c r="F39" s="3"/>
      <c r="G39" s="3"/>
      <c r="H39" s="3"/>
    </row>
    <row r="40" spans="2:12" x14ac:dyDescent="0.2">
      <c r="B40" s="3"/>
      <c r="C40" s="3"/>
      <c r="D40" s="3"/>
      <c r="E40" s="3"/>
      <c r="F40" s="3"/>
      <c r="G40" s="3"/>
      <c r="H40" s="3"/>
    </row>
  </sheetData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41"/>
  <sheetViews>
    <sheetView workbookViewId="0">
      <selection activeCell="L26" sqref="L26"/>
    </sheetView>
  </sheetViews>
  <sheetFormatPr defaultRowHeight="12.75" x14ac:dyDescent="0.2"/>
  <cols>
    <col min="5" max="6" width="10.140625" bestFit="1" customWidth="1"/>
    <col min="11" max="12" width="10.140625" bestFit="1" customWidth="1"/>
    <col min="14" max="14" width="9.85546875" bestFit="1" customWidth="1"/>
  </cols>
  <sheetData>
    <row r="1" spans="2:13" x14ac:dyDescent="0.2">
      <c r="B1" s="3" t="s">
        <v>25</v>
      </c>
    </row>
    <row r="3" spans="2:13" x14ac:dyDescent="0.2">
      <c r="B3" s="3" t="s">
        <v>26</v>
      </c>
      <c r="C3" s="3"/>
      <c r="D3" s="4"/>
      <c r="E3" s="4"/>
      <c r="F3" s="5" t="s">
        <v>2</v>
      </c>
      <c r="G3" s="4"/>
      <c r="H3" s="4"/>
      <c r="I3" s="4"/>
      <c r="J3" s="4"/>
      <c r="K3" s="4"/>
      <c r="L3" s="4"/>
      <c r="M3" s="1"/>
    </row>
    <row r="4" spans="2:13" x14ac:dyDescent="0.2">
      <c r="B4" s="3"/>
      <c r="C4" s="3"/>
      <c r="D4" s="4"/>
      <c r="E4" s="4"/>
      <c r="F4" s="5"/>
      <c r="G4" s="4"/>
      <c r="H4" s="4"/>
      <c r="I4" s="4"/>
      <c r="J4" s="4"/>
      <c r="K4" s="4"/>
      <c r="L4" s="4"/>
      <c r="M4" s="1"/>
    </row>
    <row r="5" spans="2:13" ht="13.5" thickBot="1" x14ac:dyDescent="0.25">
      <c r="B5" s="3" t="s">
        <v>27</v>
      </c>
      <c r="C5" s="3"/>
      <c r="D5" s="4"/>
      <c r="E5" s="6">
        <v>40543</v>
      </c>
      <c r="F5" s="6">
        <v>40178</v>
      </c>
      <c r="G5" s="4"/>
      <c r="H5" s="4" t="s">
        <v>28</v>
      </c>
      <c r="I5" s="4"/>
      <c r="J5" s="4"/>
      <c r="K5" s="6">
        <v>40543</v>
      </c>
      <c r="L5" s="6">
        <v>40178</v>
      </c>
      <c r="M5" s="1"/>
    </row>
    <row r="6" spans="2:13" x14ac:dyDescent="0.2">
      <c r="D6" s="1"/>
      <c r="E6" s="1"/>
      <c r="F6" s="1"/>
      <c r="G6" s="1"/>
      <c r="H6" s="1"/>
      <c r="I6" s="1"/>
      <c r="J6" s="1"/>
      <c r="K6" s="1"/>
      <c r="L6" s="1"/>
      <c r="M6" s="1"/>
    </row>
    <row r="7" spans="2:13" x14ac:dyDescent="0.2">
      <c r="B7" t="s">
        <v>2</v>
      </c>
      <c r="D7" s="1"/>
      <c r="E7" s="1"/>
      <c r="F7" s="1" t="s">
        <v>2</v>
      </c>
      <c r="G7" s="1"/>
      <c r="H7" s="1" t="s">
        <v>29</v>
      </c>
      <c r="I7" s="1"/>
      <c r="J7" s="1"/>
      <c r="K7" s="1">
        <v>424.98</v>
      </c>
      <c r="L7" s="1">
        <v>1115.6500000000001</v>
      </c>
      <c r="M7" s="1"/>
    </row>
    <row r="8" spans="2:13" x14ac:dyDescent="0.2">
      <c r="B8" t="s">
        <v>2</v>
      </c>
      <c r="D8" s="1"/>
      <c r="E8" s="1" t="s">
        <v>2</v>
      </c>
      <c r="F8" s="1" t="s">
        <v>2</v>
      </c>
      <c r="G8" s="1"/>
      <c r="H8" s="1"/>
      <c r="I8" s="1"/>
      <c r="J8" s="1"/>
      <c r="K8" s="1"/>
      <c r="L8" s="1"/>
      <c r="M8" s="1"/>
    </row>
    <row r="9" spans="2:13" x14ac:dyDescent="0.2"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x14ac:dyDescent="0.2">
      <c r="B10" t="s">
        <v>30</v>
      </c>
      <c r="D10" s="1"/>
      <c r="E10" s="1">
        <v>1824.98</v>
      </c>
      <c r="F10" s="1">
        <v>1115.6500000000001</v>
      </c>
      <c r="G10" s="1"/>
      <c r="H10" s="1" t="s">
        <v>32</v>
      </c>
      <c r="I10" s="1"/>
      <c r="J10" s="1"/>
      <c r="K10" s="1">
        <v>1400</v>
      </c>
      <c r="L10" s="1">
        <v>0</v>
      </c>
      <c r="M10" s="1"/>
    </row>
    <row r="11" spans="2:13" x14ac:dyDescent="0.2"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3" ht="13.5" thickBot="1" x14ac:dyDescent="0.25">
      <c r="B12" s="3" t="s">
        <v>33</v>
      </c>
      <c r="C12" s="3"/>
      <c r="D12" s="4"/>
      <c r="E12" s="7">
        <f>SUM(E8:E11)</f>
        <v>1824.98</v>
      </c>
      <c r="F12" s="7">
        <f>SUM(F7:F11)</f>
        <v>1115.6500000000001</v>
      </c>
      <c r="G12" s="4"/>
      <c r="H12" s="4"/>
      <c r="I12" s="4"/>
      <c r="J12" s="4"/>
      <c r="K12" s="7">
        <f>SUM(K7:K11)</f>
        <v>1824.98</v>
      </c>
      <c r="L12" s="7">
        <f>SUM(L7:L11)</f>
        <v>1115.6500000000001</v>
      </c>
      <c r="M12" s="4"/>
    </row>
    <row r="13" spans="2:13" ht="13.5" thickTop="1" x14ac:dyDescent="0.2"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2:13" x14ac:dyDescent="0.2"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2:13" x14ac:dyDescent="0.2">
      <c r="B15" s="3" t="s">
        <v>57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3" x14ac:dyDescent="0.2"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4" x14ac:dyDescent="0.2">
      <c r="B17" s="3" t="s">
        <v>35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2">
      <c r="B18" t="s">
        <v>36</v>
      </c>
      <c r="D18" s="1"/>
      <c r="E18" s="1"/>
      <c r="F18" s="1"/>
      <c r="G18" s="1"/>
      <c r="H18" s="1"/>
      <c r="I18" s="1"/>
      <c r="J18" s="1"/>
      <c r="K18" s="1"/>
      <c r="L18" s="1">
        <v>2700</v>
      </c>
      <c r="M18" s="1"/>
      <c r="N18" s="1"/>
    </row>
    <row r="19" spans="2:14" x14ac:dyDescent="0.2">
      <c r="B19" t="s">
        <v>41</v>
      </c>
      <c r="D19" s="1"/>
      <c r="E19" s="1"/>
      <c r="F19" s="1"/>
      <c r="G19" s="1"/>
      <c r="H19" s="1"/>
      <c r="I19" s="1"/>
      <c r="J19" s="1"/>
      <c r="K19" s="1"/>
      <c r="L19" s="1">
        <v>3464.15</v>
      </c>
      <c r="M19" s="1"/>
      <c r="N19" s="1"/>
    </row>
    <row r="20" spans="2:14" x14ac:dyDescent="0.2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3.5" thickBot="1" x14ac:dyDescent="0.25">
      <c r="B21" t="s">
        <v>42</v>
      </c>
      <c r="D21" s="1"/>
      <c r="E21" s="1"/>
      <c r="F21" s="1"/>
      <c r="G21" s="1"/>
      <c r="H21" s="1"/>
      <c r="I21" s="1"/>
      <c r="J21" s="1"/>
      <c r="K21" s="1"/>
      <c r="L21" s="2">
        <f>SUM(L18:L20)</f>
        <v>6164.15</v>
      </c>
      <c r="M21" s="1"/>
      <c r="N21" s="9"/>
    </row>
    <row r="22" spans="2:14" ht="13.5" thickTop="1" x14ac:dyDescent="0.2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4" x14ac:dyDescent="0.2">
      <c r="B23" s="3" t="s">
        <v>37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x14ac:dyDescent="0.2">
      <c r="B24" t="s">
        <v>43</v>
      </c>
      <c r="D24" s="1"/>
      <c r="E24" s="1"/>
      <c r="F24" s="1"/>
      <c r="G24" s="1"/>
      <c r="H24" s="1"/>
      <c r="I24" s="1"/>
      <c r="J24" s="1"/>
      <c r="K24" s="1"/>
      <c r="L24" s="1">
        <v>3334.93</v>
      </c>
      <c r="N24" s="8"/>
    </row>
    <row r="25" spans="2:14" x14ac:dyDescent="0.2">
      <c r="B25" t="s">
        <v>44</v>
      </c>
      <c r="F25" s="1"/>
      <c r="G25" s="1"/>
      <c r="H25" s="1"/>
      <c r="I25" s="1"/>
      <c r="J25" s="1"/>
      <c r="K25" s="1"/>
      <c r="L25" s="1">
        <v>2900</v>
      </c>
      <c r="M25" s="1"/>
      <c r="N25" s="8"/>
    </row>
    <row r="26" spans="2:14" x14ac:dyDescent="0.2">
      <c r="B26" t="s">
        <v>48</v>
      </c>
      <c r="F26" s="1"/>
      <c r="G26" s="1"/>
      <c r="H26" s="1"/>
      <c r="I26" s="1"/>
      <c r="J26" s="1"/>
      <c r="K26" s="1"/>
      <c r="L26" s="1">
        <v>374.1</v>
      </c>
      <c r="M26" s="1"/>
    </row>
    <row r="27" spans="2:14" x14ac:dyDescent="0.2">
      <c r="B27" t="s">
        <v>58</v>
      </c>
      <c r="F27" s="1"/>
      <c r="G27" s="1"/>
      <c r="H27" s="1"/>
      <c r="I27" s="1"/>
      <c r="J27" s="1"/>
      <c r="K27" s="1"/>
      <c r="L27" s="1">
        <v>56.5</v>
      </c>
      <c r="M27" s="1"/>
    </row>
    <row r="28" spans="2:14" x14ac:dyDescent="0.2">
      <c r="B28" t="s">
        <v>56</v>
      </c>
      <c r="F28" s="1"/>
      <c r="G28" s="1"/>
      <c r="H28" s="1"/>
      <c r="I28" s="1"/>
      <c r="J28" s="1"/>
      <c r="K28" s="1"/>
      <c r="L28" s="1">
        <v>123.4</v>
      </c>
      <c r="M28" s="1"/>
    </row>
    <row r="29" spans="2:14" x14ac:dyDescent="0.2">
      <c r="B29" t="s">
        <v>52</v>
      </c>
      <c r="F29" s="1"/>
      <c r="G29" s="1"/>
      <c r="H29" s="1"/>
      <c r="I29" s="1"/>
      <c r="J29" s="1"/>
      <c r="K29" s="1"/>
      <c r="L29" s="1">
        <v>26.14</v>
      </c>
      <c r="M29" s="1"/>
    </row>
    <row r="30" spans="2:14" x14ac:dyDescent="0.2">
      <c r="B30" t="s">
        <v>46</v>
      </c>
      <c r="F30" s="1"/>
      <c r="G30" s="1"/>
      <c r="H30" s="1"/>
      <c r="I30" s="1"/>
      <c r="J30" s="1"/>
      <c r="K30" s="1"/>
      <c r="L30" s="1">
        <v>39.75</v>
      </c>
      <c r="M30" s="1"/>
    </row>
    <row r="31" spans="2:14" x14ac:dyDescent="0.2">
      <c r="F31" s="1"/>
      <c r="G31" s="1"/>
      <c r="H31" s="1"/>
      <c r="I31" s="1"/>
      <c r="J31" s="1"/>
      <c r="K31" s="1"/>
      <c r="L31" s="1" t="s">
        <v>2</v>
      </c>
      <c r="M31" s="1"/>
    </row>
    <row r="32" spans="2:14" s="3" customFormat="1" ht="13.5" thickBot="1" x14ac:dyDescent="0.25">
      <c r="B32" s="3" t="s">
        <v>2</v>
      </c>
      <c r="F32" s="4"/>
      <c r="G32" s="4"/>
      <c r="H32" s="4"/>
      <c r="I32" s="4"/>
      <c r="J32" s="4"/>
      <c r="K32" s="4"/>
      <c r="L32" s="7">
        <f>SUM(L24:L31)</f>
        <v>6854.8200000000006</v>
      </c>
      <c r="M32" s="4"/>
    </row>
    <row r="33" spans="2:13" ht="13.5" thickTop="1" x14ac:dyDescent="0.2">
      <c r="F33" s="1"/>
      <c r="G33" s="1"/>
      <c r="H33" s="1"/>
      <c r="I33" s="1"/>
      <c r="J33" s="1"/>
      <c r="K33" s="1"/>
      <c r="L33" s="1"/>
      <c r="M33" s="1"/>
    </row>
    <row r="35" spans="2:13" x14ac:dyDescent="0.2">
      <c r="B35" s="3" t="s">
        <v>39</v>
      </c>
      <c r="C35" s="3"/>
      <c r="D35" s="3"/>
      <c r="E35" s="3"/>
      <c r="F35" s="3"/>
      <c r="G35" s="3"/>
      <c r="H35" s="3"/>
      <c r="L35" s="16">
        <f>(L21-L32)</f>
        <v>-690.67000000000098</v>
      </c>
    </row>
    <row r="36" spans="2:13" x14ac:dyDescent="0.2">
      <c r="B36" s="3"/>
      <c r="C36" s="3"/>
      <c r="D36" s="3"/>
      <c r="E36" s="3"/>
      <c r="F36" s="3"/>
      <c r="G36" s="3"/>
      <c r="H36" s="3"/>
    </row>
    <row r="37" spans="2:13" x14ac:dyDescent="0.2">
      <c r="B37" s="3"/>
      <c r="C37" s="3"/>
      <c r="D37" s="3"/>
      <c r="E37" s="3"/>
      <c r="F37" s="3"/>
      <c r="G37" s="3"/>
      <c r="H37" s="3"/>
    </row>
    <row r="38" spans="2:13" x14ac:dyDescent="0.2">
      <c r="B38" s="3"/>
      <c r="C38" s="3"/>
      <c r="D38" s="3"/>
      <c r="E38" s="3"/>
      <c r="F38" s="3"/>
      <c r="G38" s="3"/>
      <c r="H38" s="3"/>
    </row>
    <row r="39" spans="2:13" x14ac:dyDescent="0.2">
      <c r="B39" s="3"/>
      <c r="C39" s="3"/>
      <c r="D39" s="3"/>
      <c r="E39" s="3"/>
      <c r="F39" s="3"/>
      <c r="G39" s="3"/>
      <c r="H39" s="3"/>
    </row>
    <row r="40" spans="2:13" x14ac:dyDescent="0.2">
      <c r="B40" s="3"/>
      <c r="C40" s="3"/>
      <c r="D40" s="3"/>
      <c r="E40" s="3"/>
      <c r="F40" s="3"/>
      <c r="G40" s="3"/>
      <c r="H40" s="3"/>
    </row>
    <row r="41" spans="2:13" x14ac:dyDescent="0.2">
      <c r="B41" s="3"/>
      <c r="C41" s="3"/>
      <c r="D41" s="3"/>
      <c r="E41" s="3"/>
      <c r="F41" s="3"/>
      <c r="G41" s="3"/>
      <c r="H41" s="3"/>
    </row>
  </sheetData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81"/>
  <sheetViews>
    <sheetView workbookViewId="0">
      <selection activeCell="H28" sqref="H28"/>
    </sheetView>
  </sheetViews>
  <sheetFormatPr defaultRowHeight="12.75" x14ac:dyDescent="0.2"/>
  <cols>
    <col min="5" max="6" width="10.140625" bestFit="1" customWidth="1"/>
    <col min="11" max="12" width="10.140625" bestFit="1" customWidth="1"/>
  </cols>
  <sheetData>
    <row r="1" spans="2:13" x14ac:dyDescent="0.2">
      <c r="B1" s="3" t="s">
        <v>25</v>
      </c>
    </row>
    <row r="3" spans="2:13" x14ac:dyDescent="0.2">
      <c r="B3" s="3" t="s">
        <v>26</v>
      </c>
      <c r="C3" s="3"/>
      <c r="D3" s="4"/>
      <c r="E3" s="4"/>
      <c r="F3" s="5" t="s">
        <v>2</v>
      </c>
      <c r="G3" s="4"/>
      <c r="H3" s="4"/>
      <c r="I3" s="4"/>
      <c r="J3" s="4"/>
      <c r="K3" s="4"/>
      <c r="L3" s="4"/>
      <c r="M3" s="1"/>
    </row>
    <row r="4" spans="2:13" x14ac:dyDescent="0.2">
      <c r="B4" s="3"/>
      <c r="C4" s="3"/>
      <c r="D4" s="4"/>
      <c r="E4" s="4"/>
      <c r="F4" s="5"/>
      <c r="G4" s="4"/>
      <c r="H4" s="4"/>
      <c r="I4" s="4"/>
      <c r="J4" s="4"/>
      <c r="K4" s="4"/>
      <c r="L4" s="4"/>
      <c r="M4" s="1"/>
    </row>
    <row r="5" spans="2:13" ht="13.5" thickBot="1" x14ac:dyDescent="0.25">
      <c r="B5" s="3" t="s">
        <v>27</v>
      </c>
      <c r="C5" s="3"/>
      <c r="D5" s="4"/>
      <c r="E5" s="6">
        <v>40908</v>
      </c>
      <c r="F5" s="6">
        <v>40543</v>
      </c>
      <c r="G5" s="4"/>
      <c r="H5" s="4" t="s">
        <v>28</v>
      </c>
      <c r="I5" s="4"/>
      <c r="J5" s="4"/>
      <c r="K5" s="6">
        <v>40908</v>
      </c>
      <c r="L5" s="6">
        <v>40543</v>
      </c>
      <c r="M5" s="1"/>
    </row>
    <row r="6" spans="2:13" x14ac:dyDescent="0.2">
      <c r="D6" s="1"/>
      <c r="E6" s="1"/>
      <c r="F6" s="1"/>
      <c r="G6" s="1"/>
      <c r="H6" s="1"/>
      <c r="I6" s="1"/>
      <c r="J6" s="1"/>
      <c r="K6" s="1"/>
      <c r="L6" s="1"/>
      <c r="M6" s="1"/>
    </row>
    <row r="7" spans="2:13" x14ac:dyDescent="0.2">
      <c r="B7" t="s">
        <v>2</v>
      </c>
      <c r="D7" s="1"/>
      <c r="E7" s="1"/>
      <c r="F7" s="1" t="s">
        <v>2</v>
      </c>
      <c r="G7" s="1"/>
      <c r="H7" s="1" t="s">
        <v>29</v>
      </c>
      <c r="I7" s="1"/>
      <c r="J7" s="1"/>
      <c r="K7" s="1">
        <v>1352.05</v>
      </c>
      <c r="L7" s="1">
        <v>424.98</v>
      </c>
      <c r="M7" s="1"/>
    </row>
    <row r="8" spans="2:13" x14ac:dyDescent="0.2"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x14ac:dyDescent="0.2">
      <c r="B9" t="s">
        <v>30</v>
      </c>
      <c r="D9" s="1"/>
      <c r="E9" s="1">
        <v>2852.05</v>
      </c>
      <c r="F9" s="1">
        <v>1824.98</v>
      </c>
      <c r="G9" s="1"/>
      <c r="H9" s="1" t="s">
        <v>32</v>
      </c>
      <c r="I9" s="1"/>
      <c r="J9" s="1"/>
      <c r="K9" s="1">
        <v>1500</v>
      </c>
      <c r="L9" s="1">
        <v>1400</v>
      </c>
      <c r="M9" s="1"/>
    </row>
    <row r="10" spans="2:13" x14ac:dyDescent="0.2"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2:13" ht="13.5" thickBot="1" x14ac:dyDescent="0.25">
      <c r="B11" s="3" t="s">
        <v>33</v>
      </c>
      <c r="C11" s="3"/>
      <c r="D11" s="4"/>
      <c r="E11" s="7">
        <f>SUM(E8:E10)</f>
        <v>2852.05</v>
      </c>
      <c r="F11" s="7">
        <f>SUM(F7:F10)</f>
        <v>1824.98</v>
      </c>
      <c r="G11" s="4"/>
      <c r="H11" s="4"/>
      <c r="I11" s="4"/>
      <c r="J11" s="4"/>
      <c r="K11" s="7">
        <f>SUM(K7:K10)</f>
        <v>2852.05</v>
      </c>
      <c r="L11" s="7">
        <f>SUM(L7:L10)</f>
        <v>1824.98</v>
      </c>
      <c r="M11" s="4"/>
    </row>
    <row r="12" spans="2:13" ht="13.5" thickTop="1" x14ac:dyDescent="0.2"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2:13" x14ac:dyDescent="0.2">
      <c r="B13" s="3" t="s">
        <v>59</v>
      </c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2:13" x14ac:dyDescent="0.2"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2:13" x14ac:dyDescent="0.2">
      <c r="B15" s="3" t="s">
        <v>35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3" x14ac:dyDescent="0.2">
      <c r="B16" t="s">
        <v>36</v>
      </c>
      <c r="D16" s="1"/>
      <c r="E16" s="1"/>
      <c r="F16" s="1"/>
      <c r="G16" s="1"/>
      <c r="H16" s="1"/>
      <c r="I16" s="1"/>
      <c r="J16" s="1"/>
      <c r="K16" s="1"/>
      <c r="L16" s="1">
        <v>2255</v>
      </c>
      <c r="M16" s="1"/>
    </row>
    <row r="17" spans="1:13" x14ac:dyDescent="0.2">
      <c r="B17" t="s">
        <v>41</v>
      </c>
      <c r="D17" s="1"/>
      <c r="E17" s="1"/>
      <c r="F17" s="1"/>
      <c r="G17" s="1"/>
      <c r="H17" s="1"/>
      <c r="I17" s="1"/>
      <c r="J17" s="1"/>
      <c r="K17" s="1"/>
      <c r="L17" s="1">
        <v>3099.7</v>
      </c>
      <c r="M17" s="1"/>
    </row>
    <row r="18" spans="1:13" x14ac:dyDescent="0.2">
      <c r="B18" t="s">
        <v>60</v>
      </c>
      <c r="D18" s="1"/>
      <c r="E18" s="1"/>
      <c r="F18" s="1"/>
      <c r="G18" s="1"/>
      <c r="H18" s="1"/>
      <c r="I18" s="1"/>
      <c r="J18" s="1"/>
      <c r="K18" s="1"/>
      <c r="L18" s="1">
        <v>2000</v>
      </c>
      <c r="M18" s="1"/>
    </row>
    <row r="19" spans="1:13" x14ac:dyDescent="0.2">
      <c r="B19" t="s">
        <v>61</v>
      </c>
      <c r="D19" s="1"/>
      <c r="E19" s="1"/>
      <c r="F19" s="1"/>
      <c r="G19" s="1"/>
      <c r="H19" s="1"/>
      <c r="I19" s="1"/>
      <c r="J19" s="1"/>
      <c r="K19" s="1"/>
      <c r="L19" s="1">
        <v>1934.39</v>
      </c>
      <c r="M19" s="1"/>
    </row>
    <row r="20" spans="1:13" x14ac:dyDescent="0.2"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3.5" thickBot="1" x14ac:dyDescent="0.25">
      <c r="B21" t="s">
        <v>42</v>
      </c>
      <c r="D21" s="1"/>
      <c r="E21" s="1"/>
      <c r="F21" s="1"/>
      <c r="G21" s="1"/>
      <c r="H21" s="1"/>
      <c r="I21" s="1"/>
      <c r="J21" s="1"/>
      <c r="K21" s="1"/>
      <c r="L21" s="2">
        <f>SUM(L16:L20)</f>
        <v>9289.09</v>
      </c>
      <c r="M21" s="1"/>
    </row>
    <row r="22" spans="1:13" ht="13.5" thickTop="1" x14ac:dyDescent="0.2"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">
      <c r="B23" s="3" t="s">
        <v>37</v>
      </c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B24" t="s">
        <v>43</v>
      </c>
      <c r="D24" s="1"/>
      <c r="E24" s="1"/>
      <c r="F24" s="1"/>
      <c r="G24" s="1"/>
      <c r="H24" s="1"/>
      <c r="I24" s="1"/>
      <c r="J24" s="1"/>
      <c r="K24" s="1"/>
      <c r="L24" s="1">
        <v>1984.7</v>
      </c>
    </row>
    <row r="25" spans="1:13" x14ac:dyDescent="0.2">
      <c r="B25" t="s">
        <v>44</v>
      </c>
      <c r="F25" s="1"/>
      <c r="G25" s="1"/>
      <c r="H25" s="1"/>
      <c r="I25" s="1"/>
      <c r="J25" s="1"/>
      <c r="K25" s="1"/>
      <c r="L25" s="1">
        <v>2900</v>
      </c>
      <c r="M25" s="1"/>
    </row>
    <row r="26" spans="1:13" x14ac:dyDescent="0.2">
      <c r="B26" t="s">
        <v>62</v>
      </c>
      <c r="F26" s="1"/>
      <c r="G26" s="1"/>
      <c r="H26" s="1"/>
      <c r="I26" s="1"/>
      <c r="J26" s="1"/>
      <c r="K26" s="1"/>
      <c r="L26" s="1">
        <v>3293.56</v>
      </c>
      <c r="M26" s="1"/>
    </row>
    <row r="27" spans="1:13" x14ac:dyDescent="0.2">
      <c r="B27" t="s">
        <v>63</v>
      </c>
      <c r="F27" s="1"/>
      <c r="G27" s="1"/>
      <c r="H27" s="1"/>
      <c r="I27" s="1"/>
      <c r="J27" s="1"/>
      <c r="K27" s="1"/>
      <c r="L27" s="1">
        <v>35.450000000000003</v>
      </c>
      <c r="M27" s="1"/>
    </row>
    <row r="28" spans="1:13" x14ac:dyDescent="0.2">
      <c r="B28" t="s">
        <v>56</v>
      </c>
      <c r="F28" s="1"/>
      <c r="G28" s="1"/>
      <c r="H28" s="1"/>
      <c r="I28" s="1"/>
      <c r="J28" s="1"/>
      <c r="K28" s="1"/>
      <c r="L28" s="1">
        <v>85.46</v>
      </c>
      <c r="M28" s="1"/>
    </row>
    <row r="29" spans="1:13" x14ac:dyDescent="0.2">
      <c r="B29" t="s">
        <v>52</v>
      </c>
      <c r="F29" s="1"/>
      <c r="G29" s="1"/>
      <c r="H29" s="1"/>
      <c r="I29" s="1"/>
      <c r="J29" s="1"/>
      <c r="K29" s="1"/>
      <c r="L29" s="1">
        <v>41.64</v>
      </c>
      <c r="M29" s="1"/>
    </row>
    <row r="30" spans="1:13" x14ac:dyDescent="0.2">
      <c r="B30" t="s">
        <v>46</v>
      </c>
      <c r="F30" s="1"/>
      <c r="G30" s="1"/>
      <c r="H30" s="1"/>
      <c r="I30" s="1"/>
      <c r="J30" s="1"/>
      <c r="K30" s="1"/>
      <c r="L30" s="1">
        <v>21.21</v>
      </c>
      <c r="M30" s="1"/>
    </row>
    <row r="31" spans="1:13" x14ac:dyDescent="0.2">
      <c r="F31" s="1"/>
      <c r="G31" s="1"/>
      <c r="H31" s="1"/>
      <c r="I31" s="1"/>
      <c r="J31" s="1"/>
      <c r="K31" s="1"/>
      <c r="L31" s="1" t="s">
        <v>2</v>
      </c>
      <c r="M31" s="1"/>
    </row>
    <row r="32" spans="1:13" ht="13.5" thickBot="1" x14ac:dyDescent="0.25">
      <c r="A32" s="3"/>
      <c r="B32" s="3" t="s">
        <v>2</v>
      </c>
      <c r="C32" s="3"/>
      <c r="D32" s="3"/>
      <c r="E32" s="3"/>
      <c r="F32" s="4"/>
      <c r="G32" s="4"/>
      <c r="H32" s="4"/>
      <c r="I32" s="4"/>
      <c r="J32" s="4"/>
      <c r="K32" s="4"/>
      <c r="L32" s="7">
        <f>SUM(L24:L31)</f>
        <v>8362.0199999999986</v>
      </c>
      <c r="M32" s="4"/>
    </row>
    <row r="33" spans="2:13" ht="13.5" thickTop="1" x14ac:dyDescent="0.2">
      <c r="F33" s="1"/>
      <c r="G33" s="1"/>
      <c r="H33" s="1"/>
      <c r="I33" s="1"/>
      <c r="J33" s="1"/>
      <c r="K33" s="1"/>
      <c r="L33" s="1"/>
      <c r="M33" s="1"/>
    </row>
    <row r="35" spans="2:13" ht="13.5" thickBot="1" x14ac:dyDescent="0.25">
      <c r="B35" s="3" t="s">
        <v>39</v>
      </c>
      <c r="C35" s="3"/>
      <c r="D35" s="3"/>
      <c r="E35" s="3"/>
      <c r="F35" s="3"/>
      <c r="G35" s="3"/>
      <c r="H35" s="3"/>
      <c r="L35" s="17">
        <f>(L21-L32)</f>
        <v>927.07000000000153</v>
      </c>
    </row>
    <row r="36" spans="2:13" ht="13.5" thickTop="1" x14ac:dyDescent="0.2">
      <c r="B36" s="3"/>
      <c r="C36" s="3"/>
      <c r="D36" s="3"/>
      <c r="E36" s="3"/>
      <c r="F36" s="3"/>
      <c r="G36" s="3"/>
      <c r="H36" s="3"/>
    </row>
    <row r="37" spans="2:13" x14ac:dyDescent="0.2">
      <c r="B37" s="3"/>
      <c r="C37" s="3"/>
      <c r="D37" s="3"/>
      <c r="E37" s="3"/>
      <c r="F37" s="3"/>
      <c r="G37" s="3"/>
      <c r="H37" s="3"/>
    </row>
    <row r="38" spans="2:13" x14ac:dyDescent="0.2">
      <c r="B38" s="3"/>
      <c r="C38" s="3"/>
      <c r="D38" s="3"/>
      <c r="E38" s="3"/>
      <c r="F38" s="3"/>
      <c r="G38" s="3"/>
      <c r="H38" s="3"/>
    </row>
    <row r="39" spans="2:13" x14ac:dyDescent="0.2">
      <c r="B39" s="3"/>
      <c r="C39" s="3"/>
      <c r="D39" s="3"/>
      <c r="E39" s="3"/>
      <c r="F39" s="3"/>
      <c r="G39" s="3"/>
      <c r="H39" s="3"/>
    </row>
    <row r="40" spans="2:13" x14ac:dyDescent="0.2">
      <c r="B40" s="3"/>
      <c r="C40" s="3"/>
      <c r="D40" s="3"/>
      <c r="E40" s="3"/>
      <c r="F40" s="3"/>
      <c r="G40" s="3"/>
      <c r="H40" s="3"/>
    </row>
    <row r="41" spans="2:13" x14ac:dyDescent="0.2">
      <c r="B41" s="3"/>
      <c r="C41" s="3"/>
      <c r="D41" s="3"/>
      <c r="E41" s="3"/>
      <c r="F41" s="3"/>
      <c r="G41" s="3"/>
      <c r="H41" s="3"/>
    </row>
    <row r="50" spans="1:15" x14ac:dyDescent="0.2">
      <c r="A50" s="11"/>
      <c r="B50" s="12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5" x14ac:dyDescent="0.2">
      <c r="A51" s="11"/>
      <c r="B51" s="12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15" x14ac:dyDescent="0.2">
      <c r="A53" s="11"/>
      <c r="B53" s="12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15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5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15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15" x14ac:dyDescent="0.2">
      <c r="A61" s="11"/>
      <c r="B61" s="12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5" x14ac:dyDescent="0.2">
      <c r="A62" s="11"/>
      <c r="B62" s="12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15" x14ac:dyDescent="0.2">
      <c r="A63" s="11"/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x14ac:dyDescent="0.2">
      <c r="A65" s="11"/>
      <c r="B65" s="12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 x14ac:dyDescent="0.2">
      <c r="A67" s="11"/>
      <c r="B67" s="12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5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 x14ac:dyDescent="0.2">
      <c r="A77" s="11"/>
      <c r="B77" s="11"/>
      <c r="C77" s="11"/>
      <c r="D77" s="11"/>
      <c r="E77" s="10"/>
      <c r="F77" s="11"/>
      <c r="G77" s="11"/>
      <c r="H77" s="11"/>
      <c r="I77" s="11"/>
      <c r="J77" s="11"/>
      <c r="K77" s="11"/>
      <c r="L77" s="11"/>
      <c r="M77" s="11"/>
      <c r="N77" s="10"/>
      <c r="O77" s="11"/>
    </row>
    <row r="78" spans="1:15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15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1:15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5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1:15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1:15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1:15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1:15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1:15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1:15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1:15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15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1:15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5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1:15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1:15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1:15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1:15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1:15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1:15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1:15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1:15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1:15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1:15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1:15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5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1:15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1:15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1:15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1:15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1:15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1:15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1:15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1:15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</row>
    <row r="162" spans="1:15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</row>
    <row r="163" spans="1:15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</row>
    <row r="164" spans="1:15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</row>
    <row r="165" spans="1:15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</row>
    <row r="166" spans="1:15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</row>
    <row r="167" spans="1:15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</row>
    <row r="168" spans="1:15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</row>
    <row r="169" spans="1:15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</row>
    <row r="170" spans="1:15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</row>
    <row r="171" spans="1:15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</row>
    <row r="172" spans="1:15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15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</row>
    <row r="174" spans="1:15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</row>
    <row r="175" spans="1:15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</row>
    <row r="176" spans="1:15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</row>
    <row r="177" spans="1:15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</row>
    <row r="178" spans="1:15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</row>
    <row r="179" spans="1:15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</row>
    <row r="180" spans="1:15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</row>
    <row r="181" spans="1:15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15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</row>
    <row r="183" spans="1:15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</row>
    <row r="184" spans="1:15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</row>
    <row r="185" spans="1:15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</row>
    <row r="186" spans="1:15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</row>
    <row r="187" spans="1:15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</row>
    <row r="188" spans="1:15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</row>
    <row r="189" spans="1:15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</row>
    <row r="190" spans="1:15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</row>
    <row r="191" spans="1:15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</row>
    <row r="192" spans="1:15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</row>
    <row r="193" spans="1:15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</row>
    <row r="194" spans="1:15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</row>
    <row r="195" spans="1:15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</row>
    <row r="196" spans="1:15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</row>
    <row r="197" spans="1:15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</row>
    <row r="198" spans="1:15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</row>
    <row r="199" spans="1:15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</row>
    <row r="200" spans="1:15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</row>
    <row r="201" spans="1:15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</row>
    <row r="202" spans="1:15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</row>
    <row r="203" spans="1:15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</row>
    <row r="204" spans="1:15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</row>
    <row r="205" spans="1:15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</row>
    <row r="206" spans="1:15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</row>
    <row r="207" spans="1:15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</row>
    <row r="208" spans="1:15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</row>
    <row r="209" spans="1:15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</row>
    <row r="210" spans="1:15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</row>
    <row r="211" spans="1:15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</row>
    <row r="212" spans="1:15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</row>
    <row r="213" spans="1:15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</row>
    <row r="214" spans="1:15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</row>
    <row r="215" spans="1:15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</row>
    <row r="216" spans="1:15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</row>
    <row r="217" spans="1:15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</row>
    <row r="218" spans="1:15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</row>
    <row r="219" spans="1:15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</row>
    <row r="220" spans="1:15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</row>
    <row r="221" spans="1:15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</row>
    <row r="222" spans="1:15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</row>
    <row r="223" spans="1:15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</row>
    <row r="224" spans="1:15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</row>
    <row r="225" spans="1:15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</row>
    <row r="226" spans="1:15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</row>
    <row r="227" spans="1:15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</row>
    <row r="228" spans="1:15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</row>
    <row r="229" spans="1:15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</row>
    <row r="230" spans="1:15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</row>
    <row r="231" spans="1:15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</row>
    <row r="232" spans="1:15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</row>
    <row r="233" spans="1:15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</row>
    <row r="234" spans="1:15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</row>
    <row r="235" spans="1:15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</row>
    <row r="236" spans="1:15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</row>
    <row r="237" spans="1:15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</row>
    <row r="238" spans="1:15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</row>
    <row r="239" spans="1:15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</row>
    <row r="240" spans="1:15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</row>
    <row r="241" spans="1:15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</row>
    <row r="242" spans="1:15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</row>
    <row r="243" spans="1:15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</row>
    <row r="244" spans="1:15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</row>
    <row r="245" spans="1:15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</row>
    <row r="246" spans="1:15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</row>
    <row r="247" spans="1:15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</row>
    <row r="248" spans="1:15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</row>
    <row r="249" spans="1:15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</row>
    <row r="250" spans="1:15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</row>
    <row r="251" spans="1:15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</row>
    <row r="252" spans="1:15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</row>
    <row r="253" spans="1:15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</row>
    <row r="254" spans="1:15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</row>
    <row r="255" spans="1:15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</row>
    <row r="256" spans="1:15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</row>
    <row r="257" spans="1:15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</row>
    <row r="258" spans="1:15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</row>
    <row r="259" spans="1:15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</row>
    <row r="260" spans="1:15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</row>
    <row r="261" spans="1:15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</row>
    <row r="262" spans="1:15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</row>
    <row r="263" spans="1:15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</row>
    <row r="264" spans="1:15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</row>
    <row r="265" spans="1:15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</row>
    <row r="266" spans="1:15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</row>
    <row r="267" spans="1:15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</row>
    <row r="268" spans="1:15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</row>
    <row r="269" spans="1:15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</row>
    <row r="270" spans="1:15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</row>
    <row r="271" spans="1:15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</row>
    <row r="272" spans="1:15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</row>
    <row r="273" spans="1:15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</row>
    <row r="274" spans="1:15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</row>
    <row r="275" spans="1:15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</row>
    <row r="276" spans="1:15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</row>
    <row r="277" spans="1:15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</row>
    <row r="278" spans="1:15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</row>
    <row r="279" spans="1:15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</row>
    <row r="280" spans="1:15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</row>
    <row r="281" spans="1:15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</row>
    <row r="282" spans="1:15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</row>
    <row r="283" spans="1:15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</row>
    <row r="284" spans="1:15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</row>
    <row r="285" spans="1:15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</row>
    <row r="286" spans="1:15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</row>
    <row r="287" spans="1:15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</row>
    <row r="288" spans="1:15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</row>
    <row r="289" spans="1:15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</row>
    <row r="290" spans="1:15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</row>
    <row r="291" spans="1:15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</row>
    <row r="292" spans="1:15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</row>
    <row r="293" spans="1:15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</row>
    <row r="294" spans="1:15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</row>
    <row r="295" spans="1:15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</row>
    <row r="296" spans="1:15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</row>
    <row r="297" spans="1:15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</row>
    <row r="298" spans="1:15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</row>
    <row r="299" spans="1:15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</row>
    <row r="300" spans="1:15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</row>
    <row r="301" spans="1:15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</row>
    <row r="302" spans="1:15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</row>
    <row r="303" spans="1:15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</row>
    <row r="304" spans="1:15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</row>
    <row r="305" spans="1:15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</row>
    <row r="306" spans="1:15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</row>
    <row r="307" spans="1:15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</row>
    <row r="308" spans="1:15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</row>
    <row r="309" spans="1:15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</row>
    <row r="310" spans="1:15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</row>
    <row r="311" spans="1:15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</row>
    <row r="312" spans="1:15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</row>
    <row r="313" spans="1:15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</row>
    <row r="314" spans="1:15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</row>
    <row r="315" spans="1:15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</row>
    <row r="316" spans="1:15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</row>
    <row r="317" spans="1:15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</row>
    <row r="318" spans="1:15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</row>
    <row r="319" spans="1:15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</row>
    <row r="320" spans="1:15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</row>
    <row r="321" spans="1:15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</row>
    <row r="322" spans="1:15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</row>
    <row r="323" spans="1:15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</row>
    <row r="324" spans="1:15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</row>
    <row r="325" spans="1:15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</row>
    <row r="326" spans="1:15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</row>
    <row r="327" spans="1:15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</row>
    <row r="328" spans="1:15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</row>
    <row r="329" spans="1:15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</row>
    <row r="330" spans="1:15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</row>
    <row r="331" spans="1:15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</row>
    <row r="332" spans="1:15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</row>
    <row r="333" spans="1:15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</row>
    <row r="334" spans="1:15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</row>
    <row r="335" spans="1:15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</row>
    <row r="336" spans="1:15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</row>
    <row r="337" spans="1:15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</row>
    <row r="338" spans="1:15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</row>
    <row r="339" spans="1:15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</row>
    <row r="340" spans="1:15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</row>
    <row r="341" spans="1:15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</row>
    <row r="342" spans="1:15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</row>
    <row r="343" spans="1:15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</row>
    <row r="344" spans="1:15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</row>
    <row r="345" spans="1:15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</row>
    <row r="346" spans="1:15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</row>
    <row r="347" spans="1:15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</row>
    <row r="348" spans="1:15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</row>
    <row r="349" spans="1:15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</row>
    <row r="350" spans="1:15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</row>
    <row r="351" spans="1:15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</row>
    <row r="352" spans="1:15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</row>
    <row r="353" spans="1:15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</row>
    <row r="354" spans="1:15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</row>
    <row r="355" spans="1:15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</row>
    <row r="356" spans="1:15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</row>
    <row r="357" spans="1:15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</row>
    <row r="358" spans="1:15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</row>
    <row r="359" spans="1:15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</row>
    <row r="360" spans="1:15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</row>
    <row r="361" spans="1:15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</row>
    <row r="362" spans="1:15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</row>
    <row r="363" spans="1:15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</row>
    <row r="364" spans="1:15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</row>
    <row r="365" spans="1:15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</row>
    <row r="366" spans="1:15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</row>
    <row r="367" spans="1:15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</row>
    <row r="368" spans="1:15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</row>
    <row r="369" spans="1:15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</row>
    <row r="370" spans="1:15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</row>
    <row r="371" spans="1:15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</row>
    <row r="372" spans="1:15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</row>
    <row r="373" spans="1:15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</row>
    <row r="374" spans="1:15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</row>
    <row r="375" spans="1:15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</row>
    <row r="376" spans="1:15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</row>
    <row r="377" spans="1:15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</row>
    <row r="378" spans="1:15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</row>
    <row r="379" spans="1:15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</row>
    <row r="380" spans="1:15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</row>
    <row r="381" spans="1:15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</row>
  </sheetData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7"/>
  <sheetViews>
    <sheetView workbookViewId="0">
      <selection activeCell="F24" sqref="F24"/>
    </sheetView>
  </sheetViews>
  <sheetFormatPr defaultRowHeight="12.75" x14ac:dyDescent="0.2"/>
  <cols>
    <col min="3" max="4" width="10.140625" customWidth="1"/>
    <col min="8" max="9" width="10.140625" customWidth="1"/>
  </cols>
  <sheetData>
    <row r="1" spans="1:9" x14ac:dyDescent="0.2">
      <c r="A1" t="s">
        <v>64</v>
      </c>
    </row>
    <row r="3" spans="1:9" ht="13.5" thickBot="1" x14ac:dyDescent="0.25">
      <c r="C3" s="33">
        <v>41274</v>
      </c>
      <c r="D3" s="33">
        <v>40908</v>
      </c>
      <c r="E3" s="34"/>
      <c r="F3" s="34"/>
      <c r="G3" s="34"/>
      <c r="H3" s="33">
        <v>41274</v>
      </c>
      <c r="I3" s="33">
        <v>40908</v>
      </c>
    </row>
    <row r="4" spans="1:9" x14ac:dyDescent="0.2">
      <c r="E4" s="35"/>
    </row>
    <row r="5" spans="1:9" x14ac:dyDescent="0.2">
      <c r="A5" t="s">
        <v>65</v>
      </c>
      <c r="C5" s="36">
        <v>2859.94</v>
      </c>
      <c r="D5" s="36">
        <v>2852.05</v>
      </c>
      <c r="E5" s="37"/>
      <c r="F5" t="s">
        <v>29</v>
      </c>
      <c r="H5" s="36">
        <v>1359.94</v>
      </c>
      <c r="I5" s="36">
        <v>1352.04</v>
      </c>
    </row>
    <row r="6" spans="1:9" x14ac:dyDescent="0.2">
      <c r="C6" s="36"/>
      <c r="D6" s="36"/>
      <c r="E6" s="37"/>
      <c r="H6" s="36"/>
      <c r="I6" s="36"/>
    </row>
    <row r="7" spans="1:9" x14ac:dyDescent="0.2">
      <c r="C7" s="36"/>
      <c r="D7" s="36"/>
      <c r="E7" s="37"/>
      <c r="F7" t="s">
        <v>32</v>
      </c>
      <c r="H7" s="36">
        <v>1500</v>
      </c>
      <c r="I7" s="36">
        <v>1500</v>
      </c>
    </row>
    <row r="8" spans="1:9" x14ac:dyDescent="0.2">
      <c r="C8" s="36"/>
      <c r="D8" s="36"/>
      <c r="E8" s="37"/>
      <c r="H8" s="36"/>
      <c r="I8" s="36"/>
    </row>
    <row r="9" spans="1:9" x14ac:dyDescent="0.2">
      <c r="C9" s="36"/>
      <c r="D9" s="36"/>
      <c r="E9" s="37"/>
      <c r="H9" s="36"/>
      <c r="I9" s="36"/>
    </row>
    <row r="10" spans="1:9" s="3" customFormat="1" ht="13.5" thickBot="1" x14ac:dyDescent="0.25">
      <c r="A10" s="3" t="s">
        <v>33</v>
      </c>
      <c r="C10" s="38">
        <f>SUM(C5:C9)</f>
        <v>2859.94</v>
      </c>
      <c r="D10" s="38">
        <f>SUM(D5:D9)</f>
        <v>2852.05</v>
      </c>
      <c r="E10" s="39"/>
      <c r="H10" s="38">
        <f>SUM(H5:H9)</f>
        <v>2859.94</v>
      </c>
      <c r="I10" s="38">
        <f>SUM(I5:I9)</f>
        <v>2852.04</v>
      </c>
    </row>
    <row r="11" spans="1:9" ht="13.5" thickTop="1" x14ac:dyDescent="0.2">
      <c r="C11" s="36"/>
      <c r="D11" s="36"/>
      <c r="H11" s="36"/>
      <c r="I11" s="36"/>
    </row>
    <row r="12" spans="1:9" x14ac:dyDescent="0.2">
      <c r="C12" s="36"/>
      <c r="D12" s="36"/>
      <c r="H12" s="36"/>
      <c r="I12" s="36"/>
    </row>
    <row r="14" spans="1:9" s="3" customFormat="1" x14ac:dyDescent="0.2">
      <c r="A14" s="3" t="s">
        <v>66</v>
      </c>
      <c r="D14" s="3">
        <v>2012</v>
      </c>
      <c r="F14" s="3" t="s">
        <v>2</v>
      </c>
    </row>
    <row r="17" spans="1:6" x14ac:dyDescent="0.2">
      <c r="A17" s="3" t="s">
        <v>35</v>
      </c>
    </row>
    <row r="19" spans="1:6" x14ac:dyDescent="0.2">
      <c r="A19" t="s">
        <v>36</v>
      </c>
      <c r="D19" s="36">
        <v>3360</v>
      </c>
    </row>
    <row r="20" spans="1:6" x14ac:dyDescent="0.2">
      <c r="A20" t="s">
        <v>67</v>
      </c>
      <c r="D20" s="36">
        <v>2021.63</v>
      </c>
    </row>
    <row r="21" spans="1:6" ht="13.5" thickBot="1" x14ac:dyDescent="0.25">
      <c r="D21" s="40"/>
    </row>
    <row r="22" spans="1:6" x14ac:dyDescent="0.2">
      <c r="D22" s="36">
        <f>SUM(D19:D21)</f>
        <v>5381.63</v>
      </c>
    </row>
    <row r="23" spans="1:6" x14ac:dyDescent="0.2">
      <c r="A23" s="3" t="s">
        <v>37</v>
      </c>
      <c r="D23" s="36"/>
    </row>
    <row r="24" spans="1:6" x14ac:dyDescent="0.2">
      <c r="D24" s="36"/>
    </row>
    <row r="25" spans="1:6" x14ac:dyDescent="0.2">
      <c r="A25" t="s">
        <v>43</v>
      </c>
      <c r="D25" s="36">
        <v>1560</v>
      </c>
    </row>
    <row r="26" spans="1:6" x14ac:dyDescent="0.2">
      <c r="A26" t="s">
        <v>44</v>
      </c>
      <c r="D26" s="36">
        <v>2800</v>
      </c>
    </row>
    <row r="27" spans="1:6" x14ac:dyDescent="0.2">
      <c r="A27" t="s">
        <v>68</v>
      </c>
      <c r="D27" s="36">
        <v>800</v>
      </c>
    </row>
    <row r="28" spans="1:6" x14ac:dyDescent="0.2">
      <c r="A28" t="s">
        <v>63</v>
      </c>
      <c r="D28" s="36">
        <v>53.45</v>
      </c>
    </row>
    <row r="29" spans="1:6" x14ac:dyDescent="0.2">
      <c r="A29" t="s">
        <v>56</v>
      </c>
      <c r="D29" s="36">
        <v>111</v>
      </c>
    </row>
    <row r="30" spans="1:6" x14ac:dyDescent="0.2">
      <c r="A30" t="s">
        <v>69</v>
      </c>
      <c r="D30" s="36">
        <v>24.08</v>
      </c>
    </row>
    <row r="31" spans="1:6" ht="13.5" thickBot="1" x14ac:dyDescent="0.25">
      <c r="A31" t="s">
        <v>46</v>
      </c>
      <c r="D31" s="40">
        <v>25.2</v>
      </c>
      <c r="F31" t="s">
        <v>2</v>
      </c>
    </row>
    <row r="32" spans="1:6" x14ac:dyDescent="0.2">
      <c r="D32" s="36">
        <f>SUM(D25:D31)</f>
        <v>5373.73</v>
      </c>
      <c r="F32" t="s">
        <v>2</v>
      </c>
    </row>
    <row r="33" spans="1:6" x14ac:dyDescent="0.2">
      <c r="D33" s="36"/>
    </row>
    <row r="34" spans="1:6" s="3" customFormat="1" ht="13.5" thickBot="1" x14ac:dyDescent="0.25">
      <c r="A34" s="3" t="s">
        <v>39</v>
      </c>
      <c r="D34" s="38">
        <f>(D22-D32)</f>
        <v>7.9000000000005457</v>
      </c>
      <c r="F34" s="3" t="s">
        <v>2</v>
      </c>
    </row>
    <row r="35" spans="1:6" ht="13.5" thickTop="1" x14ac:dyDescent="0.2">
      <c r="D35" s="36"/>
    </row>
    <row r="36" spans="1:6" x14ac:dyDescent="0.2">
      <c r="D36" s="36"/>
    </row>
    <row r="37" spans="1:6" x14ac:dyDescent="0.2">
      <c r="D37" s="36"/>
    </row>
  </sheetData>
  <pageMargins left="0.75" right="0.75" top="1" bottom="1" header="0.5" footer="0.5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21</vt:i4>
      </vt:variant>
    </vt:vector>
  </HeadingPairs>
  <TitlesOfParts>
    <vt:vector size="21" baseType="lpstr">
      <vt:lpstr>Voorblad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Totaal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Bert</dc:creator>
  <cp:keywords/>
  <dc:description/>
  <cp:lastModifiedBy>Henk van Vliet</cp:lastModifiedBy>
  <cp:revision/>
  <dcterms:created xsi:type="dcterms:W3CDTF">2012-02-27T18:54:42Z</dcterms:created>
  <dcterms:modified xsi:type="dcterms:W3CDTF">2024-09-25T13:29:56Z</dcterms:modified>
  <cp:category/>
  <cp:contentStatus/>
</cp:coreProperties>
</file>